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7896\Dropbox\Synchroon\Uitslagen\2015-2016\"/>
    </mc:Choice>
  </mc:AlternateContent>
  <bookViews>
    <workbookView xWindow="0" yWindow="0" windowWidth="20490" windowHeight="7800"/>
  </bookViews>
  <sheets>
    <sheet name="uitslag solo" sheetId="1" r:id="rId1"/>
    <sheet name="uitslag Duet" sheetId="2" r:id="rId2"/>
    <sheet name="uitslag ploeg" sheetId="3" r:id="rId3"/>
    <sheet name="uitslag Combo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C113" i="4" l="1"/>
  <c r="B113" i="4"/>
  <c r="A113" i="4"/>
  <c r="C112" i="4"/>
  <c r="B112" i="4"/>
  <c r="A112" i="4"/>
  <c r="C111" i="4"/>
  <c r="B111" i="4"/>
  <c r="A111" i="4"/>
  <c r="G110" i="4"/>
  <c r="C110" i="4"/>
  <c r="B110" i="4"/>
  <c r="A110" i="4"/>
  <c r="G109" i="4"/>
  <c r="C109" i="4"/>
  <c r="B109" i="4"/>
  <c r="A109" i="4"/>
  <c r="C108" i="4"/>
  <c r="B108" i="4"/>
  <c r="A108" i="4"/>
  <c r="O107" i="4"/>
  <c r="H107" i="4"/>
  <c r="C107" i="4"/>
  <c r="B107" i="4"/>
  <c r="A107" i="4"/>
  <c r="P106" i="4"/>
  <c r="O106" i="4"/>
  <c r="M106" i="4"/>
  <c r="J106" i="4"/>
  <c r="C106" i="4"/>
  <c r="B106" i="4"/>
  <c r="A106" i="4"/>
  <c r="J105" i="4"/>
  <c r="C105" i="4"/>
  <c r="B105" i="4"/>
  <c r="A105" i="4"/>
  <c r="C104" i="4"/>
  <c r="B104" i="4"/>
  <c r="A104" i="4"/>
  <c r="J103" i="4"/>
  <c r="I103" i="4"/>
  <c r="H103" i="4"/>
  <c r="G103" i="4"/>
  <c r="F103" i="4"/>
  <c r="E103" i="4"/>
  <c r="C103" i="4"/>
  <c r="B103" i="4"/>
  <c r="A103" i="4"/>
  <c r="P102" i="4"/>
  <c r="O102" i="4"/>
  <c r="M102" i="4"/>
  <c r="J102" i="4"/>
  <c r="I102" i="4"/>
  <c r="H102" i="4"/>
  <c r="G102" i="4"/>
  <c r="F102" i="4"/>
  <c r="E102" i="4"/>
  <c r="C102" i="4"/>
  <c r="B102" i="4"/>
  <c r="A102" i="4"/>
  <c r="P101" i="4"/>
  <c r="O101" i="4"/>
  <c r="M101" i="4"/>
  <c r="J101" i="4"/>
  <c r="J104" i="4" s="1"/>
  <c r="I101" i="4"/>
  <c r="H101" i="4"/>
  <c r="G101" i="4"/>
  <c r="F101" i="4"/>
  <c r="E101" i="4"/>
  <c r="C101" i="4"/>
  <c r="B101" i="4"/>
  <c r="A101" i="4"/>
  <c r="C99" i="4"/>
  <c r="B99" i="4"/>
  <c r="A99" i="4"/>
  <c r="C98" i="4"/>
  <c r="B98" i="4"/>
  <c r="A98" i="4"/>
  <c r="C97" i="4"/>
  <c r="B97" i="4"/>
  <c r="A97" i="4"/>
  <c r="G96" i="4"/>
  <c r="C96" i="4"/>
  <c r="B96" i="4"/>
  <c r="A96" i="4"/>
  <c r="G95" i="4"/>
  <c r="C95" i="4"/>
  <c r="B95" i="4"/>
  <c r="A95" i="4"/>
  <c r="C94" i="4"/>
  <c r="B94" i="4"/>
  <c r="A94" i="4"/>
  <c r="O93" i="4"/>
  <c r="H93" i="4"/>
  <c r="C93" i="4"/>
  <c r="B93" i="4"/>
  <c r="A93" i="4"/>
  <c r="P92" i="4"/>
  <c r="O92" i="4"/>
  <c r="M92" i="4"/>
  <c r="J92" i="4"/>
  <c r="C92" i="4"/>
  <c r="B92" i="4"/>
  <c r="A92" i="4"/>
  <c r="J91" i="4"/>
  <c r="C91" i="4"/>
  <c r="B91" i="4"/>
  <c r="A91" i="4"/>
  <c r="C90" i="4"/>
  <c r="B90" i="4"/>
  <c r="A90" i="4"/>
  <c r="J89" i="4"/>
  <c r="I89" i="4"/>
  <c r="H89" i="4"/>
  <c r="G89" i="4"/>
  <c r="F89" i="4"/>
  <c r="E89" i="4"/>
  <c r="C89" i="4"/>
  <c r="B89" i="4"/>
  <c r="A89" i="4"/>
  <c r="P88" i="4"/>
  <c r="O88" i="4"/>
  <c r="M88" i="4"/>
  <c r="J88" i="4"/>
  <c r="I88" i="4"/>
  <c r="H88" i="4"/>
  <c r="G88" i="4"/>
  <c r="F88" i="4"/>
  <c r="E88" i="4"/>
  <c r="C88" i="4"/>
  <c r="B88" i="4"/>
  <c r="A88" i="4"/>
  <c r="P87" i="4"/>
  <c r="O87" i="4"/>
  <c r="M87" i="4"/>
  <c r="J87" i="4"/>
  <c r="J90" i="4" s="1"/>
  <c r="I87" i="4"/>
  <c r="H87" i="4"/>
  <c r="G87" i="4"/>
  <c r="F87" i="4"/>
  <c r="E87" i="4"/>
  <c r="C87" i="4"/>
  <c r="B87" i="4"/>
  <c r="A87" i="4"/>
  <c r="C85" i="4"/>
  <c r="B85" i="4"/>
  <c r="A85" i="4"/>
  <c r="C84" i="4"/>
  <c r="B84" i="4"/>
  <c r="A84" i="4"/>
  <c r="C83" i="4"/>
  <c r="B83" i="4"/>
  <c r="A83" i="4"/>
  <c r="G82" i="4"/>
  <c r="C82" i="4"/>
  <c r="B82" i="4"/>
  <c r="A82" i="4"/>
  <c r="G81" i="4"/>
  <c r="C81" i="4"/>
  <c r="B81" i="4"/>
  <c r="A81" i="4"/>
  <c r="C80" i="4"/>
  <c r="B80" i="4"/>
  <c r="A80" i="4"/>
  <c r="O79" i="4"/>
  <c r="H79" i="4"/>
  <c r="C79" i="4"/>
  <c r="B79" i="4"/>
  <c r="A79" i="4"/>
  <c r="P78" i="4"/>
  <c r="O78" i="4"/>
  <c r="M78" i="4"/>
  <c r="J78" i="4"/>
  <c r="C78" i="4"/>
  <c r="B78" i="4"/>
  <c r="A78" i="4"/>
  <c r="J77" i="4"/>
  <c r="C77" i="4"/>
  <c r="B77" i="4"/>
  <c r="A77" i="4"/>
  <c r="C76" i="4"/>
  <c r="B76" i="4"/>
  <c r="A76" i="4"/>
  <c r="J75" i="4"/>
  <c r="I75" i="4"/>
  <c r="H75" i="4"/>
  <c r="G75" i="4"/>
  <c r="F75" i="4"/>
  <c r="E75" i="4"/>
  <c r="C75" i="4"/>
  <c r="B75" i="4"/>
  <c r="A75" i="4"/>
  <c r="P74" i="4"/>
  <c r="O74" i="4"/>
  <c r="M74" i="4"/>
  <c r="J74" i="4"/>
  <c r="I74" i="4"/>
  <c r="H74" i="4"/>
  <c r="G74" i="4"/>
  <c r="F74" i="4"/>
  <c r="E74" i="4"/>
  <c r="C74" i="4"/>
  <c r="B74" i="4"/>
  <c r="A74" i="4"/>
  <c r="P73" i="4"/>
  <c r="O73" i="4"/>
  <c r="M73" i="4"/>
  <c r="J73" i="4"/>
  <c r="J76" i="4" s="1"/>
  <c r="I73" i="4"/>
  <c r="H73" i="4"/>
  <c r="G73" i="4"/>
  <c r="F73" i="4"/>
  <c r="E73" i="4"/>
  <c r="C73" i="4"/>
  <c r="B73" i="4"/>
  <c r="A73" i="4"/>
  <c r="C71" i="4"/>
  <c r="B71" i="4"/>
  <c r="A71" i="4"/>
  <c r="C70" i="4"/>
  <c r="B70" i="4"/>
  <c r="A70" i="4"/>
  <c r="C69" i="4"/>
  <c r="B69" i="4"/>
  <c r="A69" i="4"/>
  <c r="G68" i="4"/>
  <c r="C68" i="4"/>
  <c r="B68" i="4"/>
  <c r="A68" i="4"/>
  <c r="G67" i="4"/>
  <c r="C67" i="4"/>
  <c r="B67" i="4"/>
  <c r="A67" i="4"/>
  <c r="C66" i="4"/>
  <c r="B66" i="4"/>
  <c r="A66" i="4"/>
  <c r="O65" i="4"/>
  <c r="H65" i="4"/>
  <c r="C65" i="4"/>
  <c r="B65" i="4"/>
  <c r="A65" i="4"/>
  <c r="P64" i="4"/>
  <c r="O64" i="4"/>
  <c r="M64" i="4"/>
  <c r="J64" i="4"/>
  <c r="C64" i="4"/>
  <c r="B64" i="4"/>
  <c r="A64" i="4"/>
  <c r="J63" i="4"/>
  <c r="C63" i="4"/>
  <c r="B63" i="4"/>
  <c r="A63" i="4"/>
  <c r="C62" i="4"/>
  <c r="B62" i="4"/>
  <c r="A62" i="4"/>
  <c r="J61" i="4"/>
  <c r="I61" i="4"/>
  <c r="H61" i="4"/>
  <c r="G61" i="4"/>
  <c r="F61" i="4"/>
  <c r="E61" i="4"/>
  <c r="C61" i="4"/>
  <c r="B61" i="4"/>
  <c r="A61" i="4"/>
  <c r="P60" i="4"/>
  <c r="O60" i="4"/>
  <c r="M60" i="4"/>
  <c r="J60" i="4"/>
  <c r="I60" i="4"/>
  <c r="H60" i="4"/>
  <c r="G60" i="4"/>
  <c r="F60" i="4"/>
  <c r="E60" i="4"/>
  <c r="C60" i="4"/>
  <c r="B60" i="4"/>
  <c r="A60" i="4"/>
  <c r="P59" i="4"/>
  <c r="O59" i="4"/>
  <c r="M59" i="4"/>
  <c r="J59" i="4"/>
  <c r="J62" i="4" s="1"/>
  <c r="I59" i="4"/>
  <c r="H59" i="4"/>
  <c r="G59" i="4"/>
  <c r="F59" i="4"/>
  <c r="E59" i="4"/>
  <c r="C59" i="4"/>
  <c r="B59" i="4"/>
  <c r="A59" i="4"/>
  <c r="C57" i="4"/>
  <c r="B57" i="4"/>
  <c r="A57" i="4"/>
  <c r="C56" i="4"/>
  <c r="B56" i="4"/>
  <c r="A56" i="4"/>
  <c r="C55" i="4"/>
  <c r="B55" i="4"/>
  <c r="A55" i="4"/>
  <c r="G54" i="4"/>
  <c r="C54" i="4"/>
  <c r="B54" i="4"/>
  <c r="A54" i="4"/>
  <c r="G53" i="4"/>
  <c r="C53" i="4"/>
  <c r="B53" i="4"/>
  <c r="A53" i="4"/>
  <c r="C52" i="4"/>
  <c r="B52" i="4"/>
  <c r="A52" i="4"/>
  <c r="O51" i="4"/>
  <c r="H51" i="4"/>
  <c r="C51" i="4"/>
  <c r="B51" i="4"/>
  <c r="A51" i="4"/>
  <c r="P50" i="4"/>
  <c r="O50" i="4"/>
  <c r="M50" i="4"/>
  <c r="J50" i="4"/>
  <c r="C50" i="4"/>
  <c r="B50" i="4"/>
  <c r="A50" i="4"/>
  <c r="J49" i="4"/>
  <c r="C49" i="4"/>
  <c r="B49" i="4"/>
  <c r="A49" i="4"/>
  <c r="C48" i="4"/>
  <c r="B48" i="4"/>
  <c r="A48" i="4"/>
  <c r="J47" i="4"/>
  <c r="I47" i="4"/>
  <c r="H47" i="4"/>
  <c r="G47" i="4"/>
  <c r="F47" i="4"/>
  <c r="E47" i="4"/>
  <c r="C47" i="4"/>
  <c r="B47" i="4"/>
  <c r="A47" i="4"/>
  <c r="P46" i="4"/>
  <c r="O46" i="4"/>
  <c r="M46" i="4"/>
  <c r="J46" i="4"/>
  <c r="I46" i="4"/>
  <c r="H46" i="4"/>
  <c r="G46" i="4"/>
  <c r="F46" i="4"/>
  <c r="E46" i="4"/>
  <c r="C46" i="4"/>
  <c r="B46" i="4"/>
  <c r="A46" i="4"/>
  <c r="P45" i="4"/>
  <c r="O45" i="4"/>
  <c r="M45" i="4"/>
  <c r="J45" i="4"/>
  <c r="J48" i="4" s="1"/>
  <c r="I45" i="4"/>
  <c r="H45" i="4"/>
  <c r="G45" i="4"/>
  <c r="F45" i="4"/>
  <c r="E45" i="4"/>
  <c r="C45" i="4"/>
  <c r="B45" i="4"/>
  <c r="A45" i="4"/>
  <c r="C44" i="4"/>
  <c r="B44" i="4"/>
  <c r="A44" i="4"/>
  <c r="C43" i="4"/>
  <c r="B43" i="4"/>
  <c r="A43" i="4"/>
  <c r="C42" i="4"/>
  <c r="B42" i="4"/>
  <c r="A42" i="4"/>
  <c r="G41" i="4"/>
  <c r="C41" i="4"/>
  <c r="B41" i="4"/>
  <c r="A41" i="4"/>
  <c r="G40" i="4"/>
  <c r="C40" i="4"/>
  <c r="B40" i="4"/>
  <c r="A40" i="4"/>
  <c r="C39" i="4"/>
  <c r="B39" i="4"/>
  <c r="A39" i="4"/>
  <c r="O38" i="4"/>
  <c r="H38" i="4"/>
  <c r="C38" i="4"/>
  <c r="B38" i="4"/>
  <c r="A38" i="4"/>
  <c r="P37" i="4"/>
  <c r="O37" i="4"/>
  <c r="M37" i="4"/>
  <c r="J37" i="4"/>
  <c r="C37" i="4"/>
  <c r="B37" i="4"/>
  <c r="A37" i="4"/>
  <c r="J36" i="4"/>
  <c r="C36" i="4"/>
  <c r="B36" i="4"/>
  <c r="A36" i="4"/>
  <c r="C35" i="4"/>
  <c r="B35" i="4"/>
  <c r="A35" i="4"/>
  <c r="J34" i="4"/>
  <c r="I34" i="4"/>
  <c r="H34" i="4"/>
  <c r="G34" i="4"/>
  <c r="F34" i="4"/>
  <c r="E34" i="4"/>
  <c r="C34" i="4"/>
  <c r="B34" i="4"/>
  <c r="A34" i="4"/>
  <c r="P33" i="4"/>
  <c r="O33" i="4"/>
  <c r="M33" i="4"/>
  <c r="J33" i="4"/>
  <c r="I33" i="4"/>
  <c r="H33" i="4"/>
  <c r="G33" i="4"/>
  <c r="F33" i="4"/>
  <c r="E33" i="4"/>
  <c r="C33" i="4"/>
  <c r="B33" i="4"/>
  <c r="A33" i="4"/>
  <c r="P32" i="4"/>
  <c r="O32" i="4"/>
  <c r="M32" i="4"/>
  <c r="J32" i="4"/>
  <c r="J35" i="4" s="1"/>
  <c r="I32" i="4"/>
  <c r="H32" i="4"/>
  <c r="G32" i="4"/>
  <c r="F32" i="4"/>
  <c r="E32" i="4"/>
  <c r="C32" i="4"/>
  <c r="B32" i="4"/>
  <c r="A32" i="4"/>
  <c r="C30" i="4"/>
  <c r="B30" i="4"/>
  <c r="A30" i="4"/>
  <c r="C29" i="4"/>
  <c r="B29" i="4"/>
  <c r="A29" i="4"/>
  <c r="C28" i="4"/>
  <c r="B28" i="4"/>
  <c r="A28" i="4"/>
  <c r="G27" i="4"/>
  <c r="C27" i="4"/>
  <c r="B27" i="4"/>
  <c r="A27" i="4"/>
  <c r="G26" i="4"/>
  <c r="C26" i="4"/>
  <c r="B26" i="4"/>
  <c r="A26" i="4"/>
  <c r="C25" i="4"/>
  <c r="B25" i="4"/>
  <c r="A25" i="4"/>
  <c r="O24" i="4"/>
  <c r="H24" i="4"/>
  <c r="C24" i="4"/>
  <c r="B24" i="4"/>
  <c r="A24" i="4"/>
  <c r="P23" i="4"/>
  <c r="O23" i="4"/>
  <c r="M23" i="4"/>
  <c r="J23" i="4"/>
  <c r="C23" i="4"/>
  <c r="B23" i="4"/>
  <c r="A23" i="4"/>
  <c r="J22" i="4"/>
  <c r="C22" i="4"/>
  <c r="B22" i="4"/>
  <c r="A22" i="4"/>
  <c r="C21" i="4"/>
  <c r="B21" i="4"/>
  <c r="A21" i="4"/>
  <c r="J20" i="4"/>
  <c r="I20" i="4"/>
  <c r="H20" i="4"/>
  <c r="G20" i="4"/>
  <c r="F20" i="4"/>
  <c r="E20" i="4"/>
  <c r="C20" i="4"/>
  <c r="B20" i="4"/>
  <c r="A20" i="4"/>
  <c r="P19" i="4"/>
  <c r="O19" i="4"/>
  <c r="M19" i="4"/>
  <c r="J19" i="4"/>
  <c r="I19" i="4"/>
  <c r="H19" i="4"/>
  <c r="G19" i="4"/>
  <c r="F19" i="4"/>
  <c r="E19" i="4"/>
  <c r="C19" i="4"/>
  <c r="B19" i="4"/>
  <c r="A19" i="4"/>
  <c r="P18" i="4"/>
  <c r="O18" i="4"/>
  <c r="M18" i="4"/>
  <c r="J18" i="4"/>
  <c r="J21" i="4" s="1"/>
  <c r="I18" i="4"/>
  <c r="H18" i="4"/>
  <c r="G18" i="4"/>
  <c r="F18" i="4"/>
  <c r="E18" i="4"/>
  <c r="C18" i="4"/>
  <c r="B18" i="4"/>
  <c r="A18" i="4"/>
  <c r="B3" i="4"/>
  <c r="L2" i="4"/>
  <c r="A2" i="4"/>
  <c r="L1" i="4"/>
  <c r="A1" i="4"/>
  <c r="C233" i="3" l="1"/>
  <c r="B233" i="3"/>
  <c r="A233" i="3"/>
  <c r="G232" i="3"/>
  <c r="C232" i="3"/>
  <c r="B232" i="3"/>
  <c r="A232" i="3"/>
  <c r="G231" i="3"/>
  <c r="C231" i="3"/>
  <c r="B231" i="3"/>
  <c r="A231" i="3"/>
  <c r="C230" i="3"/>
  <c r="B230" i="3"/>
  <c r="A230" i="3"/>
  <c r="O229" i="3"/>
  <c r="H229" i="3"/>
  <c r="C229" i="3"/>
  <c r="B229" i="3"/>
  <c r="A229" i="3"/>
  <c r="P228" i="3"/>
  <c r="O228" i="3"/>
  <c r="M228" i="3"/>
  <c r="J228" i="3"/>
  <c r="C228" i="3"/>
  <c r="B228" i="3"/>
  <c r="A228" i="3"/>
  <c r="J227" i="3"/>
  <c r="C227" i="3"/>
  <c r="B227" i="3"/>
  <c r="A227" i="3"/>
  <c r="C226" i="3"/>
  <c r="B226" i="3"/>
  <c r="A226" i="3"/>
  <c r="J225" i="3"/>
  <c r="I225" i="3"/>
  <c r="H225" i="3"/>
  <c r="G225" i="3"/>
  <c r="F225" i="3"/>
  <c r="E225" i="3"/>
  <c r="C225" i="3"/>
  <c r="B225" i="3"/>
  <c r="A225" i="3"/>
  <c r="P224" i="3"/>
  <c r="O224" i="3"/>
  <c r="M224" i="3"/>
  <c r="J224" i="3"/>
  <c r="I224" i="3"/>
  <c r="H224" i="3"/>
  <c r="G224" i="3"/>
  <c r="F224" i="3"/>
  <c r="E224" i="3"/>
  <c r="C224" i="3"/>
  <c r="B224" i="3"/>
  <c r="A224" i="3"/>
  <c r="P223" i="3"/>
  <c r="O223" i="3"/>
  <c r="M223" i="3"/>
  <c r="J223" i="3"/>
  <c r="J226" i="3" s="1"/>
  <c r="I223" i="3"/>
  <c r="H223" i="3"/>
  <c r="G223" i="3"/>
  <c r="F223" i="3"/>
  <c r="E223" i="3"/>
  <c r="C223" i="3"/>
  <c r="B223" i="3"/>
  <c r="A223" i="3"/>
  <c r="C221" i="3"/>
  <c r="B221" i="3"/>
  <c r="A221" i="3"/>
  <c r="G220" i="3"/>
  <c r="C220" i="3"/>
  <c r="B220" i="3"/>
  <c r="A220" i="3"/>
  <c r="G219" i="3"/>
  <c r="C219" i="3"/>
  <c r="B219" i="3"/>
  <c r="A219" i="3"/>
  <c r="C218" i="3"/>
  <c r="B218" i="3"/>
  <c r="A218" i="3"/>
  <c r="O217" i="3"/>
  <c r="H217" i="3"/>
  <c r="C217" i="3"/>
  <c r="B217" i="3"/>
  <c r="A217" i="3"/>
  <c r="P216" i="3"/>
  <c r="O216" i="3"/>
  <c r="M216" i="3"/>
  <c r="J216" i="3"/>
  <c r="C216" i="3"/>
  <c r="B216" i="3"/>
  <c r="A216" i="3"/>
  <c r="J215" i="3"/>
  <c r="C215" i="3"/>
  <c r="B215" i="3"/>
  <c r="A215" i="3"/>
  <c r="C214" i="3"/>
  <c r="B214" i="3"/>
  <c r="A214" i="3"/>
  <c r="J213" i="3"/>
  <c r="I213" i="3"/>
  <c r="H213" i="3"/>
  <c r="G213" i="3"/>
  <c r="F213" i="3"/>
  <c r="E213" i="3"/>
  <c r="C213" i="3"/>
  <c r="B213" i="3"/>
  <c r="A213" i="3"/>
  <c r="P212" i="3"/>
  <c r="O212" i="3"/>
  <c r="M212" i="3"/>
  <c r="J212" i="3"/>
  <c r="I212" i="3"/>
  <c r="H212" i="3"/>
  <c r="G212" i="3"/>
  <c r="F212" i="3"/>
  <c r="E212" i="3"/>
  <c r="C212" i="3"/>
  <c r="B212" i="3"/>
  <c r="A212" i="3"/>
  <c r="P211" i="3"/>
  <c r="O211" i="3"/>
  <c r="M211" i="3"/>
  <c r="J211" i="3"/>
  <c r="J214" i="3" s="1"/>
  <c r="I211" i="3"/>
  <c r="H211" i="3"/>
  <c r="G211" i="3"/>
  <c r="F211" i="3"/>
  <c r="E211" i="3"/>
  <c r="C211" i="3"/>
  <c r="B211" i="3"/>
  <c r="A211" i="3"/>
  <c r="C209" i="3"/>
  <c r="B209" i="3"/>
  <c r="A209" i="3"/>
  <c r="G208" i="3"/>
  <c r="C208" i="3"/>
  <c r="B208" i="3"/>
  <c r="A208" i="3"/>
  <c r="G207" i="3"/>
  <c r="C207" i="3"/>
  <c r="B207" i="3"/>
  <c r="A207" i="3"/>
  <c r="C206" i="3"/>
  <c r="B206" i="3"/>
  <c r="A206" i="3"/>
  <c r="O205" i="3"/>
  <c r="H205" i="3"/>
  <c r="C205" i="3"/>
  <c r="B205" i="3"/>
  <c r="A205" i="3"/>
  <c r="P204" i="3"/>
  <c r="O204" i="3"/>
  <c r="M204" i="3"/>
  <c r="J204" i="3"/>
  <c r="C204" i="3"/>
  <c r="B204" i="3"/>
  <c r="A204" i="3"/>
  <c r="J203" i="3"/>
  <c r="C203" i="3"/>
  <c r="B203" i="3"/>
  <c r="A203" i="3"/>
  <c r="C202" i="3"/>
  <c r="B202" i="3"/>
  <c r="A202" i="3"/>
  <c r="J201" i="3"/>
  <c r="I201" i="3"/>
  <c r="H201" i="3"/>
  <c r="G201" i="3"/>
  <c r="F201" i="3"/>
  <c r="E201" i="3"/>
  <c r="C201" i="3"/>
  <c r="B201" i="3"/>
  <c r="A201" i="3"/>
  <c r="P200" i="3"/>
  <c r="O200" i="3"/>
  <c r="M200" i="3"/>
  <c r="J200" i="3"/>
  <c r="I200" i="3"/>
  <c r="H200" i="3"/>
  <c r="G200" i="3"/>
  <c r="F200" i="3"/>
  <c r="E200" i="3"/>
  <c r="C200" i="3"/>
  <c r="B200" i="3"/>
  <c r="A200" i="3"/>
  <c r="P199" i="3"/>
  <c r="O199" i="3"/>
  <c r="M199" i="3"/>
  <c r="J199" i="3"/>
  <c r="J202" i="3" s="1"/>
  <c r="I199" i="3"/>
  <c r="H199" i="3"/>
  <c r="G199" i="3"/>
  <c r="F199" i="3"/>
  <c r="E199" i="3"/>
  <c r="C199" i="3"/>
  <c r="B199" i="3"/>
  <c r="A199" i="3"/>
  <c r="C197" i="3"/>
  <c r="B197" i="3"/>
  <c r="A197" i="3"/>
  <c r="G196" i="3"/>
  <c r="C196" i="3"/>
  <c r="B196" i="3"/>
  <c r="A196" i="3"/>
  <c r="G195" i="3"/>
  <c r="C195" i="3"/>
  <c r="B195" i="3"/>
  <c r="A195" i="3"/>
  <c r="C194" i="3"/>
  <c r="B194" i="3"/>
  <c r="A194" i="3"/>
  <c r="O193" i="3"/>
  <c r="H193" i="3"/>
  <c r="C193" i="3"/>
  <c r="B193" i="3"/>
  <c r="A193" i="3"/>
  <c r="P192" i="3"/>
  <c r="O192" i="3"/>
  <c r="M192" i="3"/>
  <c r="J192" i="3"/>
  <c r="C192" i="3"/>
  <c r="B192" i="3"/>
  <c r="A192" i="3"/>
  <c r="J191" i="3"/>
  <c r="C191" i="3"/>
  <c r="B191" i="3"/>
  <c r="A191" i="3"/>
  <c r="C190" i="3"/>
  <c r="B190" i="3"/>
  <c r="A190" i="3"/>
  <c r="J189" i="3"/>
  <c r="I189" i="3"/>
  <c r="H189" i="3"/>
  <c r="G189" i="3"/>
  <c r="F189" i="3"/>
  <c r="E189" i="3"/>
  <c r="C189" i="3"/>
  <c r="B189" i="3"/>
  <c r="A189" i="3"/>
  <c r="P188" i="3"/>
  <c r="O188" i="3"/>
  <c r="M188" i="3"/>
  <c r="J188" i="3"/>
  <c r="I188" i="3"/>
  <c r="H188" i="3"/>
  <c r="G188" i="3"/>
  <c r="F188" i="3"/>
  <c r="E188" i="3"/>
  <c r="C188" i="3"/>
  <c r="B188" i="3"/>
  <c r="A188" i="3"/>
  <c r="P187" i="3"/>
  <c r="O187" i="3"/>
  <c r="M187" i="3"/>
  <c r="J187" i="3"/>
  <c r="J190" i="3" s="1"/>
  <c r="I187" i="3"/>
  <c r="H187" i="3"/>
  <c r="G187" i="3"/>
  <c r="F187" i="3"/>
  <c r="E187" i="3"/>
  <c r="C187" i="3"/>
  <c r="B187" i="3"/>
  <c r="A187" i="3"/>
  <c r="C185" i="3"/>
  <c r="B185" i="3"/>
  <c r="A185" i="3"/>
  <c r="G184" i="3"/>
  <c r="C184" i="3"/>
  <c r="B184" i="3"/>
  <c r="A184" i="3"/>
  <c r="G183" i="3"/>
  <c r="C183" i="3"/>
  <c r="B183" i="3"/>
  <c r="A183" i="3"/>
  <c r="C182" i="3"/>
  <c r="B182" i="3"/>
  <c r="A182" i="3"/>
  <c r="O181" i="3"/>
  <c r="H181" i="3"/>
  <c r="C181" i="3"/>
  <c r="B181" i="3"/>
  <c r="A181" i="3"/>
  <c r="P180" i="3"/>
  <c r="O180" i="3"/>
  <c r="M180" i="3"/>
  <c r="J180" i="3"/>
  <c r="C180" i="3"/>
  <c r="B180" i="3"/>
  <c r="A180" i="3"/>
  <c r="J179" i="3"/>
  <c r="C179" i="3"/>
  <c r="B179" i="3"/>
  <c r="A179" i="3"/>
  <c r="C178" i="3"/>
  <c r="B178" i="3"/>
  <c r="A178" i="3"/>
  <c r="J177" i="3"/>
  <c r="I177" i="3"/>
  <c r="H177" i="3"/>
  <c r="G177" i="3"/>
  <c r="F177" i="3"/>
  <c r="E177" i="3"/>
  <c r="C177" i="3"/>
  <c r="B177" i="3"/>
  <c r="A177" i="3"/>
  <c r="P176" i="3"/>
  <c r="O176" i="3"/>
  <c r="M176" i="3"/>
  <c r="J176" i="3"/>
  <c r="I176" i="3"/>
  <c r="H176" i="3"/>
  <c r="G176" i="3"/>
  <c r="F176" i="3"/>
  <c r="E176" i="3"/>
  <c r="C176" i="3"/>
  <c r="B176" i="3"/>
  <c r="A176" i="3"/>
  <c r="P175" i="3"/>
  <c r="O175" i="3"/>
  <c r="M175" i="3"/>
  <c r="J175" i="3"/>
  <c r="J178" i="3" s="1"/>
  <c r="I175" i="3"/>
  <c r="H175" i="3"/>
  <c r="G175" i="3"/>
  <c r="F175" i="3"/>
  <c r="E175" i="3"/>
  <c r="C175" i="3"/>
  <c r="B175" i="3"/>
  <c r="A175" i="3"/>
  <c r="C173" i="3"/>
  <c r="B173" i="3"/>
  <c r="A173" i="3"/>
  <c r="G172" i="3"/>
  <c r="C172" i="3"/>
  <c r="B172" i="3"/>
  <c r="A172" i="3"/>
  <c r="G171" i="3"/>
  <c r="C171" i="3"/>
  <c r="B171" i="3"/>
  <c r="A171" i="3"/>
  <c r="C170" i="3"/>
  <c r="B170" i="3"/>
  <c r="A170" i="3"/>
  <c r="O169" i="3"/>
  <c r="H169" i="3"/>
  <c r="C169" i="3"/>
  <c r="B169" i="3"/>
  <c r="A169" i="3"/>
  <c r="P168" i="3"/>
  <c r="O168" i="3"/>
  <c r="M168" i="3"/>
  <c r="J168" i="3"/>
  <c r="C168" i="3"/>
  <c r="B168" i="3"/>
  <c r="A168" i="3"/>
  <c r="J167" i="3"/>
  <c r="C167" i="3"/>
  <c r="B167" i="3"/>
  <c r="A167" i="3"/>
  <c r="C166" i="3"/>
  <c r="B166" i="3"/>
  <c r="A166" i="3"/>
  <c r="J165" i="3"/>
  <c r="I165" i="3"/>
  <c r="H165" i="3"/>
  <c r="G165" i="3"/>
  <c r="F165" i="3"/>
  <c r="E165" i="3"/>
  <c r="C165" i="3"/>
  <c r="B165" i="3"/>
  <c r="A165" i="3"/>
  <c r="P164" i="3"/>
  <c r="O164" i="3"/>
  <c r="M164" i="3"/>
  <c r="J164" i="3"/>
  <c r="I164" i="3"/>
  <c r="H164" i="3"/>
  <c r="G164" i="3"/>
  <c r="F164" i="3"/>
  <c r="E164" i="3"/>
  <c r="C164" i="3"/>
  <c r="B164" i="3"/>
  <c r="A164" i="3"/>
  <c r="P163" i="3"/>
  <c r="O163" i="3"/>
  <c r="M163" i="3"/>
  <c r="J163" i="3"/>
  <c r="J166" i="3" s="1"/>
  <c r="I163" i="3"/>
  <c r="H163" i="3"/>
  <c r="G163" i="3"/>
  <c r="F163" i="3"/>
  <c r="E163" i="3"/>
  <c r="C163" i="3"/>
  <c r="B163" i="3"/>
  <c r="A163" i="3"/>
  <c r="C161" i="3"/>
  <c r="B161" i="3"/>
  <c r="A161" i="3"/>
  <c r="G160" i="3"/>
  <c r="C160" i="3"/>
  <c r="B160" i="3"/>
  <c r="A160" i="3"/>
  <c r="G159" i="3"/>
  <c r="C159" i="3"/>
  <c r="B159" i="3"/>
  <c r="A159" i="3"/>
  <c r="C158" i="3"/>
  <c r="B158" i="3"/>
  <c r="A158" i="3"/>
  <c r="O157" i="3"/>
  <c r="H157" i="3"/>
  <c r="C157" i="3"/>
  <c r="B157" i="3"/>
  <c r="A157" i="3"/>
  <c r="P156" i="3"/>
  <c r="O156" i="3"/>
  <c r="M156" i="3"/>
  <c r="J156" i="3"/>
  <c r="C156" i="3"/>
  <c r="B156" i="3"/>
  <c r="A156" i="3"/>
  <c r="J155" i="3"/>
  <c r="C155" i="3"/>
  <c r="B155" i="3"/>
  <c r="A155" i="3"/>
  <c r="C154" i="3"/>
  <c r="B154" i="3"/>
  <c r="A154" i="3"/>
  <c r="J153" i="3"/>
  <c r="I153" i="3"/>
  <c r="H153" i="3"/>
  <c r="G153" i="3"/>
  <c r="F153" i="3"/>
  <c r="E153" i="3"/>
  <c r="C153" i="3"/>
  <c r="B153" i="3"/>
  <c r="A153" i="3"/>
  <c r="P152" i="3"/>
  <c r="O152" i="3"/>
  <c r="M152" i="3"/>
  <c r="J152" i="3"/>
  <c r="I152" i="3"/>
  <c r="H152" i="3"/>
  <c r="G152" i="3"/>
  <c r="F152" i="3"/>
  <c r="E152" i="3"/>
  <c r="C152" i="3"/>
  <c r="B152" i="3"/>
  <c r="A152" i="3"/>
  <c r="P151" i="3"/>
  <c r="O151" i="3"/>
  <c r="M151" i="3"/>
  <c r="J151" i="3"/>
  <c r="J154" i="3" s="1"/>
  <c r="I151" i="3"/>
  <c r="H151" i="3"/>
  <c r="G151" i="3"/>
  <c r="F151" i="3"/>
  <c r="E151" i="3"/>
  <c r="C151" i="3"/>
  <c r="B151" i="3"/>
  <c r="A151" i="3"/>
  <c r="C149" i="3"/>
  <c r="B149" i="3"/>
  <c r="A149" i="3"/>
  <c r="G148" i="3"/>
  <c r="C148" i="3"/>
  <c r="B148" i="3"/>
  <c r="A148" i="3"/>
  <c r="G147" i="3"/>
  <c r="C147" i="3"/>
  <c r="B147" i="3"/>
  <c r="A147" i="3"/>
  <c r="C146" i="3"/>
  <c r="B146" i="3"/>
  <c r="A146" i="3"/>
  <c r="O145" i="3"/>
  <c r="H145" i="3"/>
  <c r="C145" i="3"/>
  <c r="B145" i="3"/>
  <c r="A145" i="3"/>
  <c r="P144" i="3"/>
  <c r="O144" i="3"/>
  <c r="M144" i="3"/>
  <c r="J144" i="3"/>
  <c r="C144" i="3"/>
  <c r="B144" i="3"/>
  <c r="A144" i="3"/>
  <c r="J143" i="3"/>
  <c r="C143" i="3"/>
  <c r="B143" i="3"/>
  <c r="A143" i="3"/>
  <c r="C142" i="3"/>
  <c r="B142" i="3"/>
  <c r="A142" i="3"/>
  <c r="J141" i="3"/>
  <c r="I141" i="3"/>
  <c r="H141" i="3"/>
  <c r="G141" i="3"/>
  <c r="F141" i="3"/>
  <c r="E141" i="3"/>
  <c r="C141" i="3"/>
  <c r="B141" i="3"/>
  <c r="A141" i="3"/>
  <c r="P140" i="3"/>
  <c r="O140" i="3"/>
  <c r="M140" i="3"/>
  <c r="J140" i="3"/>
  <c r="I140" i="3"/>
  <c r="H140" i="3"/>
  <c r="G140" i="3"/>
  <c r="F140" i="3"/>
  <c r="E140" i="3"/>
  <c r="C140" i="3"/>
  <c r="B140" i="3"/>
  <c r="A140" i="3"/>
  <c r="P139" i="3"/>
  <c r="O139" i="3"/>
  <c r="M139" i="3"/>
  <c r="J139" i="3"/>
  <c r="J142" i="3" s="1"/>
  <c r="I139" i="3"/>
  <c r="H139" i="3"/>
  <c r="G139" i="3"/>
  <c r="F139" i="3"/>
  <c r="E139" i="3"/>
  <c r="C139" i="3"/>
  <c r="B139" i="3"/>
  <c r="A139" i="3"/>
  <c r="C137" i="3"/>
  <c r="B137" i="3"/>
  <c r="A137" i="3"/>
  <c r="G136" i="3"/>
  <c r="C136" i="3"/>
  <c r="B136" i="3"/>
  <c r="A136" i="3"/>
  <c r="G135" i="3"/>
  <c r="C135" i="3"/>
  <c r="B135" i="3"/>
  <c r="A135" i="3"/>
  <c r="C134" i="3"/>
  <c r="B134" i="3"/>
  <c r="A134" i="3"/>
  <c r="O133" i="3"/>
  <c r="H133" i="3"/>
  <c r="C133" i="3"/>
  <c r="B133" i="3"/>
  <c r="A133" i="3"/>
  <c r="P132" i="3"/>
  <c r="O132" i="3"/>
  <c r="M132" i="3"/>
  <c r="J132" i="3"/>
  <c r="C132" i="3"/>
  <c r="B132" i="3"/>
  <c r="A132" i="3"/>
  <c r="J131" i="3"/>
  <c r="C131" i="3"/>
  <c r="B131" i="3"/>
  <c r="A131" i="3"/>
  <c r="C130" i="3"/>
  <c r="B130" i="3"/>
  <c r="A130" i="3"/>
  <c r="J129" i="3"/>
  <c r="I129" i="3"/>
  <c r="H129" i="3"/>
  <c r="G129" i="3"/>
  <c r="F129" i="3"/>
  <c r="E129" i="3"/>
  <c r="C129" i="3"/>
  <c r="B129" i="3"/>
  <c r="A129" i="3"/>
  <c r="P128" i="3"/>
  <c r="O128" i="3"/>
  <c r="M128" i="3"/>
  <c r="J128" i="3"/>
  <c r="I128" i="3"/>
  <c r="H128" i="3"/>
  <c r="G128" i="3"/>
  <c r="F128" i="3"/>
  <c r="E128" i="3"/>
  <c r="C128" i="3"/>
  <c r="B128" i="3"/>
  <c r="A128" i="3"/>
  <c r="P127" i="3"/>
  <c r="O127" i="3"/>
  <c r="M127" i="3"/>
  <c r="J127" i="3"/>
  <c r="J130" i="3" s="1"/>
  <c r="I127" i="3"/>
  <c r="H127" i="3"/>
  <c r="G127" i="3"/>
  <c r="F127" i="3"/>
  <c r="E127" i="3"/>
  <c r="C127" i="3"/>
  <c r="B127" i="3"/>
  <c r="A127" i="3"/>
  <c r="C125" i="3"/>
  <c r="B125" i="3"/>
  <c r="A125" i="3"/>
  <c r="G124" i="3"/>
  <c r="C124" i="3"/>
  <c r="B124" i="3"/>
  <c r="A124" i="3"/>
  <c r="G123" i="3"/>
  <c r="C123" i="3"/>
  <c r="B123" i="3"/>
  <c r="A123" i="3"/>
  <c r="C122" i="3"/>
  <c r="B122" i="3"/>
  <c r="A122" i="3"/>
  <c r="O121" i="3"/>
  <c r="H121" i="3"/>
  <c r="C121" i="3"/>
  <c r="B121" i="3"/>
  <c r="A121" i="3"/>
  <c r="P120" i="3"/>
  <c r="O120" i="3"/>
  <c r="M120" i="3"/>
  <c r="J120" i="3"/>
  <c r="C120" i="3"/>
  <c r="B120" i="3"/>
  <c r="A120" i="3"/>
  <c r="J119" i="3"/>
  <c r="C119" i="3"/>
  <c r="B119" i="3"/>
  <c r="A119" i="3"/>
  <c r="C118" i="3"/>
  <c r="B118" i="3"/>
  <c r="A118" i="3"/>
  <c r="J117" i="3"/>
  <c r="I117" i="3"/>
  <c r="H117" i="3"/>
  <c r="G117" i="3"/>
  <c r="F117" i="3"/>
  <c r="E117" i="3"/>
  <c r="C117" i="3"/>
  <c r="B117" i="3"/>
  <c r="A117" i="3"/>
  <c r="P116" i="3"/>
  <c r="O116" i="3"/>
  <c r="M116" i="3"/>
  <c r="J116" i="3"/>
  <c r="I116" i="3"/>
  <c r="H116" i="3"/>
  <c r="G116" i="3"/>
  <c r="F116" i="3"/>
  <c r="E116" i="3"/>
  <c r="C116" i="3"/>
  <c r="B116" i="3"/>
  <c r="A116" i="3"/>
  <c r="P115" i="3"/>
  <c r="O115" i="3"/>
  <c r="M115" i="3"/>
  <c r="J115" i="3"/>
  <c r="J118" i="3" s="1"/>
  <c r="I115" i="3"/>
  <c r="H115" i="3"/>
  <c r="G115" i="3"/>
  <c r="F115" i="3"/>
  <c r="E115" i="3"/>
  <c r="C115" i="3"/>
  <c r="B115" i="3"/>
  <c r="A115" i="3"/>
  <c r="C113" i="3"/>
  <c r="B113" i="3"/>
  <c r="A113" i="3"/>
  <c r="G112" i="3"/>
  <c r="C112" i="3"/>
  <c r="B112" i="3"/>
  <c r="A112" i="3"/>
  <c r="G111" i="3"/>
  <c r="C111" i="3"/>
  <c r="B111" i="3"/>
  <c r="A111" i="3"/>
  <c r="C110" i="3"/>
  <c r="B110" i="3"/>
  <c r="A110" i="3"/>
  <c r="O109" i="3"/>
  <c r="H109" i="3"/>
  <c r="C109" i="3"/>
  <c r="B109" i="3"/>
  <c r="A109" i="3"/>
  <c r="P108" i="3"/>
  <c r="O108" i="3"/>
  <c r="M108" i="3"/>
  <c r="J108" i="3"/>
  <c r="C108" i="3"/>
  <c r="B108" i="3"/>
  <c r="A108" i="3"/>
  <c r="J107" i="3"/>
  <c r="C107" i="3"/>
  <c r="B107" i="3"/>
  <c r="A107" i="3"/>
  <c r="C106" i="3"/>
  <c r="B106" i="3"/>
  <c r="A106" i="3"/>
  <c r="J105" i="3"/>
  <c r="I105" i="3"/>
  <c r="H105" i="3"/>
  <c r="G105" i="3"/>
  <c r="F105" i="3"/>
  <c r="E105" i="3"/>
  <c r="C105" i="3"/>
  <c r="B105" i="3"/>
  <c r="A105" i="3"/>
  <c r="P104" i="3"/>
  <c r="O104" i="3"/>
  <c r="M104" i="3"/>
  <c r="J104" i="3"/>
  <c r="I104" i="3"/>
  <c r="H104" i="3"/>
  <c r="G104" i="3"/>
  <c r="F104" i="3"/>
  <c r="E104" i="3"/>
  <c r="C104" i="3"/>
  <c r="B104" i="3"/>
  <c r="A104" i="3"/>
  <c r="P103" i="3"/>
  <c r="O103" i="3"/>
  <c r="M103" i="3"/>
  <c r="J103" i="3"/>
  <c r="J106" i="3" s="1"/>
  <c r="I103" i="3"/>
  <c r="H103" i="3"/>
  <c r="G103" i="3"/>
  <c r="F103" i="3"/>
  <c r="E103" i="3"/>
  <c r="C103" i="3"/>
  <c r="B103" i="3"/>
  <c r="A103" i="3"/>
  <c r="C101" i="3"/>
  <c r="B101" i="3"/>
  <c r="A101" i="3"/>
  <c r="G100" i="3"/>
  <c r="C100" i="3"/>
  <c r="B100" i="3"/>
  <c r="A100" i="3"/>
  <c r="G99" i="3"/>
  <c r="C99" i="3"/>
  <c r="B99" i="3"/>
  <c r="A99" i="3"/>
  <c r="C98" i="3"/>
  <c r="B98" i="3"/>
  <c r="A98" i="3"/>
  <c r="O97" i="3"/>
  <c r="H97" i="3"/>
  <c r="C97" i="3"/>
  <c r="B97" i="3"/>
  <c r="A97" i="3"/>
  <c r="P96" i="3"/>
  <c r="O96" i="3"/>
  <c r="M96" i="3"/>
  <c r="J96" i="3"/>
  <c r="C96" i="3"/>
  <c r="B96" i="3"/>
  <c r="A96" i="3"/>
  <c r="J95" i="3"/>
  <c r="C95" i="3"/>
  <c r="B95" i="3"/>
  <c r="A95" i="3"/>
  <c r="C94" i="3"/>
  <c r="B94" i="3"/>
  <c r="A94" i="3"/>
  <c r="J93" i="3"/>
  <c r="I93" i="3"/>
  <c r="H93" i="3"/>
  <c r="G93" i="3"/>
  <c r="F93" i="3"/>
  <c r="E93" i="3"/>
  <c r="C93" i="3"/>
  <c r="B93" i="3"/>
  <c r="A93" i="3"/>
  <c r="P92" i="3"/>
  <c r="O92" i="3"/>
  <c r="M92" i="3"/>
  <c r="J92" i="3"/>
  <c r="I92" i="3"/>
  <c r="H92" i="3"/>
  <c r="G92" i="3"/>
  <c r="F92" i="3"/>
  <c r="E92" i="3"/>
  <c r="C92" i="3"/>
  <c r="B92" i="3"/>
  <c r="A92" i="3"/>
  <c r="P91" i="3"/>
  <c r="O91" i="3"/>
  <c r="M91" i="3"/>
  <c r="J91" i="3"/>
  <c r="J94" i="3" s="1"/>
  <c r="I91" i="3"/>
  <c r="H91" i="3"/>
  <c r="G91" i="3"/>
  <c r="F91" i="3"/>
  <c r="E91" i="3"/>
  <c r="C91" i="3"/>
  <c r="B91" i="3"/>
  <c r="A91" i="3"/>
  <c r="C89" i="3"/>
  <c r="B89" i="3"/>
  <c r="A89" i="3"/>
  <c r="G88" i="3"/>
  <c r="C88" i="3"/>
  <c r="B88" i="3"/>
  <c r="A88" i="3"/>
  <c r="G87" i="3"/>
  <c r="C87" i="3"/>
  <c r="B87" i="3"/>
  <c r="A87" i="3"/>
  <c r="C86" i="3"/>
  <c r="B86" i="3"/>
  <c r="A86" i="3"/>
  <c r="O85" i="3"/>
  <c r="H85" i="3"/>
  <c r="C85" i="3"/>
  <c r="B85" i="3"/>
  <c r="A85" i="3"/>
  <c r="P84" i="3"/>
  <c r="O84" i="3"/>
  <c r="M84" i="3"/>
  <c r="J84" i="3"/>
  <c r="C84" i="3"/>
  <c r="B84" i="3"/>
  <c r="A84" i="3"/>
  <c r="J83" i="3"/>
  <c r="C83" i="3"/>
  <c r="B83" i="3"/>
  <c r="A83" i="3"/>
  <c r="C82" i="3"/>
  <c r="B82" i="3"/>
  <c r="A82" i="3"/>
  <c r="J81" i="3"/>
  <c r="I81" i="3"/>
  <c r="H81" i="3"/>
  <c r="G81" i="3"/>
  <c r="F81" i="3"/>
  <c r="E81" i="3"/>
  <c r="C81" i="3"/>
  <c r="B81" i="3"/>
  <c r="A81" i="3"/>
  <c r="P80" i="3"/>
  <c r="O80" i="3"/>
  <c r="M80" i="3"/>
  <c r="J80" i="3"/>
  <c r="I80" i="3"/>
  <c r="H80" i="3"/>
  <c r="G80" i="3"/>
  <c r="F80" i="3"/>
  <c r="E80" i="3"/>
  <c r="C80" i="3"/>
  <c r="B80" i="3"/>
  <c r="A80" i="3"/>
  <c r="P79" i="3"/>
  <c r="O79" i="3"/>
  <c r="M79" i="3"/>
  <c r="J79" i="3"/>
  <c r="J82" i="3" s="1"/>
  <c r="I79" i="3"/>
  <c r="H79" i="3"/>
  <c r="G79" i="3"/>
  <c r="F79" i="3"/>
  <c r="E79" i="3"/>
  <c r="C79" i="3"/>
  <c r="B79" i="3"/>
  <c r="A79" i="3"/>
  <c r="C77" i="3"/>
  <c r="B77" i="3"/>
  <c r="A77" i="3"/>
  <c r="G76" i="3"/>
  <c r="C76" i="3"/>
  <c r="B76" i="3"/>
  <c r="A76" i="3"/>
  <c r="G75" i="3"/>
  <c r="C75" i="3"/>
  <c r="B75" i="3"/>
  <c r="A75" i="3"/>
  <c r="C74" i="3"/>
  <c r="B74" i="3"/>
  <c r="A74" i="3"/>
  <c r="O73" i="3"/>
  <c r="H73" i="3"/>
  <c r="C73" i="3"/>
  <c r="B73" i="3"/>
  <c r="A73" i="3"/>
  <c r="P72" i="3"/>
  <c r="O72" i="3"/>
  <c r="M72" i="3"/>
  <c r="J72" i="3"/>
  <c r="C72" i="3"/>
  <c r="B72" i="3"/>
  <c r="A72" i="3"/>
  <c r="J71" i="3"/>
  <c r="C71" i="3"/>
  <c r="B71" i="3"/>
  <c r="A71" i="3"/>
  <c r="C70" i="3"/>
  <c r="B70" i="3"/>
  <c r="A70" i="3"/>
  <c r="J69" i="3"/>
  <c r="I69" i="3"/>
  <c r="H69" i="3"/>
  <c r="G69" i="3"/>
  <c r="F69" i="3"/>
  <c r="E69" i="3"/>
  <c r="C69" i="3"/>
  <c r="B69" i="3"/>
  <c r="A69" i="3"/>
  <c r="P68" i="3"/>
  <c r="O68" i="3"/>
  <c r="M68" i="3"/>
  <c r="J68" i="3"/>
  <c r="I68" i="3"/>
  <c r="H68" i="3"/>
  <c r="G68" i="3"/>
  <c r="F68" i="3"/>
  <c r="E68" i="3"/>
  <c r="C68" i="3"/>
  <c r="B68" i="3"/>
  <c r="A68" i="3"/>
  <c r="P67" i="3"/>
  <c r="O67" i="3"/>
  <c r="M67" i="3"/>
  <c r="J67" i="3"/>
  <c r="J70" i="3" s="1"/>
  <c r="I67" i="3"/>
  <c r="H67" i="3"/>
  <c r="G67" i="3"/>
  <c r="F67" i="3"/>
  <c r="E67" i="3"/>
  <c r="C67" i="3"/>
  <c r="B67" i="3"/>
  <c r="A67" i="3"/>
  <c r="C65" i="3"/>
  <c r="B65" i="3"/>
  <c r="A65" i="3"/>
  <c r="G64" i="3"/>
  <c r="C64" i="3"/>
  <c r="B64" i="3"/>
  <c r="A64" i="3"/>
  <c r="G63" i="3"/>
  <c r="C63" i="3"/>
  <c r="B63" i="3"/>
  <c r="A63" i="3"/>
  <c r="C62" i="3"/>
  <c r="B62" i="3"/>
  <c r="A62" i="3"/>
  <c r="O61" i="3"/>
  <c r="H61" i="3"/>
  <c r="C61" i="3"/>
  <c r="B61" i="3"/>
  <c r="A61" i="3"/>
  <c r="P60" i="3"/>
  <c r="O60" i="3"/>
  <c r="M60" i="3"/>
  <c r="J60" i="3"/>
  <c r="C60" i="3"/>
  <c r="B60" i="3"/>
  <c r="A60" i="3"/>
  <c r="J59" i="3"/>
  <c r="C59" i="3"/>
  <c r="B59" i="3"/>
  <c r="A59" i="3"/>
  <c r="C58" i="3"/>
  <c r="B58" i="3"/>
  <c r="A58" i="3"/>
  <c r="J57" i="3"/>
  <c r="I57" i="3"/>
  <c r="H57" i="3"/>
  <c r="G57" i="3"/>
  <c r="F57" i="3"/>
  <c r="E57" i="3"/>
  <c r="C57" i="3"/>
  <c r="B57" i="3"/>
  <c r="A57" i="3"/>
  <c r="P56" i="3"/>
  <c r="O56" i="3"/>
  <c r="M56" i="3"/>
  <c r="J56" i="3"/>
  <c r="I56" i="3"/>
  <c r="H56" i="3"/>
  <c r="G56" i="3"/>
  <c r="F56" i="3"/>
  <c r="E56" i="3"/>
  <c r="C56" i="3"/>
  <c r="B56" i="3"/>
  <c r="A56" i="3"/>
  <c r="P55" i="3"/>
  <c r="O55" i="3"/>
  <c r="M55" i="3"/>
  <c r="J55" i="3"/>
  <c r="J58" i="3" s="1"/>
  <c r="I55" i="3"/>
  <c r="H55" i="3"/>
  <c r="G55" i="3"/>
  <c r="F55" i="3"/>
  <c r="E55" i="3"/>
  <c r="C55" i="3"/>
  <c r="B55" i="3"/>
  <c r="A55" i="3"/>
  <c r="C53" i="3"/>
  <c r="B53" i="3"/>
  <c r="A53" i="3"/>
  <c r="G52" i="3"/>
  <c r="C52" i="3"/>
  <c r="B52" i="3"/>
  <c r="A52" i="3"/>
  <c r="G51" i="3"/>
  <c r="C51" i="3"/>
  <c r="B51" i="3"/>
  <c r="A51" i="3"/>
  <c r="C50" i="3"/>
  <c r="B50" i="3"/>
  <c r="A50" i="3"/>
  <c r="O49" i="3"/>
  <c r="H49" i="3"/>
  <c r="C49" i="3"/>
  <c r="B49" i="3"/>
  <c r="A49" i="3"/>
  <c r="P48" i="3"/>
  <c r="O48" i="3"/>
  <c r="M48" i="3"/>
  <c r="J48" i="3"/>
  <c r="C48" i="3"/>
  <c r="B48" i="3"/>
  <c r="A48" i="3"/>
  <c r="J47" i="3"/>
  <c r="C47" i="3"/>
  <c r="B47" i="3"/>
  <c r="A47" i="3"/>
  <c r="C46" i="3"/>
  <c r="B46" i="3"/>
  <c r="A46" i="3"/>
  <c r="J45" i="3"/>
  <c r="I45" i="3"/>
  <c r="H45" i="3"/>
  <c r="G45" i="3"/>
  <c r="F45" i="3"/>
  <c r="E45" i="3"/>
  <c r="C45" i="3"/>
  <c r="B45" i="3"/>
  <c r="A45" i="3"/>
  <c r="P44" i="3"/>
  <c r="O44" i="3"/>
  <c r="M44" i="3"/>
  <c r="J44" i="3"/>
  <c r="I44" i="3"/>
  <c r="H44" i="3"/>
  <c r="G44" i="3"/>
  <c r="F44" i="3"/>
  <c r="E44" i="3"/>
  <c r="C44" i="3"/>
  <c r="B44" i="3"/>
  <c r="A44" i="3"/>
  <c r="P43" i="3"/>
  <c r="O43" i="3"/>
  <c r="M43" i="3"/>
  <c r="J43" i="3"/>
  <c r="J46" i="3" s="1"/>
  <c r="I43" i="3"/>
  <c r="H43" i="3"/>
  <c r="G43" i="3"/>
  <c r="F43" i="3"/>
  <c r="E43" i="3"/>
  <c r="C43" i="3"/>
  <c r="B43" i="3"/>
  <c r="A43" i="3"/>
  <c r="C41" i="3"/>
  <c r="B41" i="3"/>
  <c r="A41" i="3"/>
  <c r="G40" i="3"/>
  <c r="C40" i="3"/>
  <c r="B40" i="3"/>
  <c r="A40" i="3"/>
  <c r="G39" i="3"/>
  <c r="C39" i="3"/>
  <c r="B39" i="3"/>
  <c r="A39" i="3"/>
  <c r="C38" i="3"/>
  <c r="B38" i="3"/>
  <c r="A38" i="3"/>
  <c r="O37" i="3"/>
  <c r="H37" i="3"/>
  <c r="C37" i="3"/>
  <c r="B37" i="3"/>
  <c r="A37" i="3"/>
  <c r="P36" i="3"/>
  <c r="O36" i="3"/>
  <c r="M36" i="3"/>
  <c r="J36" i="3"/>
  <c r="C36" i="3"/>
  <c r="B36" i="3"/>
  <c r="A36" i="3"/>
  <c r="J35" i="3"/>
  <c r="C35" i="3"/>
  <c r="B35" i="3"/>
  <c r="A35" i="3"/>
  <c r="C34" i="3"/>
  <c r="B34" i="3"/>
  <c r="A34" i="3"/>
  <c r="J33" i="3"/>
  <c r="I33" i="3"/>
  <c r="H33" i="3"/>
  <c r="G33" i="3"/>
  <c r="F33" i="3"/>
  <c r="E33" i="3"/>
  <c r="C33" i="3"/>
  <c r="B33" i="3"/>
  <c r="A33" i="3"/>
  <c r="P32" i="3"/>
  <c r="O32" i="3"/>
  <c r="M32" i="3"/>
  <c r="J32" i="3"/>
  <c r="I32" i="3"/>
  <c r="H32" i="3"/>
  <c r="G32" i="3"/>
  <c r="F32" i="3"/>
  <c r="E32" i="3"/>
  <c r="C32" i="3"/>
  <c r="B32" i="3"/>
  <c r="A32" i="3"/>
  <c r="P31" i="3"/>
  <c r="O31" i="3"/>
  <c r="M31" i="3"/>
  <c r="J31" i="3"/>
  <c r="J34" i="3" s="1"/>
  <c r="I31" i="3"/>
  <c r="H31" i="3"/>
  <c r="G31" i="3"/>
  <c r="F31" i="3"/>
  <c r="E31" i="3"/>
  <c r="C31" i="3"/>
  <c r="B31" i="3"/>
  <c r="A31" i="3"/>
  <c r="C29" i="3"/>
  <c r="B29" i="3"/>
  <c r="A29" i="3"/>
  <c r="G28" i="3"/>
  <c r="C28" i="3"/>
  <c r="B28" i="3"/>
  <c r="A28" i="3"/>
  <c r="G27" i="3"/>
  <c r="C27" i="3"/>
  <c r="B27" i="3"/>
  <c r="A27" i="3"/>
  <c r="C26" i="3"/>
  <c r="B26" i="3"/>
  <c r="A26" i="3"/>
  <c r="O25" i="3"/>
  <c r="H25" i="3"/>
  <c r="C25" i="3"/>
  <c r="B25" i="3"/>
  <c r="A25" i="3"/>
  <c r="P24" i="3"/>
  <c r="O24" i="3"/>
  <c r="M24" i="3"/>
  <c r="J24" i="3"/>
  <c r="C24" i="3"/>
  <c r="B24" i="3"/>
  <c r="A24" i="3"/>
  <c r="J23" i="3"/>
  <c r="C23" i="3"/>
  <c r="B23" i="3"/>
  <c r="A23" i="3"/>
  <c r="C22" i="3"/>
  <c r="B22" i="3"/>
  <c r="A22" i="3"/>
  <c r="J21" i="3"/>
  <c r="I21" i="3"/>
  <c r="H21" i="3"/>
  <c r="G21" i="3"/>
  <c r="F21" i="3"/>
  <c r="E21" i="3"/>
  <c r="C21" i="3"/>
  <c r="B21" i="3"/>
  <c r="A21" i="3"/>
  <c r="P20" i="3"/>
  <c r="O20" i="3"/>
  <c r="M20" i="3"/>
  <c r="J20" i="3"/>
  <c r="I20" i="3"/>
  <c r="H20" i="3"/>
  <c r="G20" i="3"/>
  <c r="F20" i="3"/>
  <c r="E20" i="3"/>
  <c r="C20" i="3"/>
  <c r="B20" i="3"/>
  <c r="A20" i="3"/>
  <c r="P19" i="3"/>
  <c r="O19" i="3"/>
  <c r="M19" i="3"/>
  <c r="J19" i="3"/>
  <c r="J22" i="3" s="1"/>
  <c r="I19" i="3"/>
  <c r="H19" i="3"/>
  <c r="G19" i="3"/>
  <c r="F19" i="3"/>
  <c r="E19" i="3"/>
  <c r="C19" i="3"/>
  <c r="B19" i="3"/>
  <c r="A19" i="3"/>
  <c r="B3" i="3"/>
  <c r="L2" i="3"/>
  <c r="C2" i="3"/>
  <c r="A2" i="3"/>
  <c r="L1" i="3"/>
  <c r="A1" i="3"/>
  <c r="O121" i="2"/>
  <c r="C121" i="2"/>
  <c r="P120" i="2"/>
  <c r="O120" i="2"/>
  <c r="M120" i="2"/>
  <c r="J120" i="2"/>
  <c r="C120" i="2"/>
  <c r="J119" i="2"/>
  <c r="C118" i="2"/>
  <c r="B118" i="2"/>
  <c r="A118" i="2"/>
  <c r="J117" i="2"/>
  <c r="I117" i="2"/>
  <c r="H117" i="2"/>
  <c r="G117" i="2"/>
  <c r="F117" i="2"/>
  <c r="E117" i="2"/>
  <c r="C117" i="2"/>
  <c r="B117" i="2"/>
  <c r="A117" i="2"/>
  <c r="P116" i="2"/>
  <c r="O116" i="2"/>
  <c r="M116" i="2"/>
  <c r="J116" i="2"/>
  <c r="I116" i="2"/>
  <c r="H116" i="2"/>
  <c r="G116" i="2"/>
  <c r="F116" i="2"/>
  <c r="E116" i="2"/>
  <c r="C116" i="2"/>
  <c r="B116" i="2"/>
  <c r="A116" i="2"/>
  <c r="P115" i="2"/>
  <c r="O115" i="2"/>
  <c r="M115" i="2"/>
  <c r="J115" i="2"/>
  <c r="J118" i="2" s="1"/>
  <c r="I115" i="2"/>
  <c r="H115" i="2"/>
  <c r="G115" i="2"/>
  <c r="F115" i="2"/>
  <c r="E115" i="2"/>
  <c r="C115" i="2"/>
  <c r="B115" i="2"/>
  <c r="A115" i="2"/>
  <c r="O113" i="2"/>
  <c r="C113" i="2"/>
  <c r="P112" i="2"/>
  <c r="O112" i="2"/>
  <c r="M112" i="2"/>
  <c r="J112" i="2"/>
  <c r="C112" i="2"/>
  <c r="J111" i="2"/>
  <c r="C110" i="2"/>
  <c r="B110" i="2"/>
  <c r="A110" i="2"/>
  <c r="J109" i="2"/>
  <c r="I109" i="2"/>
  <c r="H109" i="2"/>
  <c r="G109" i="2"/>
  <c r="F109" i="2"/>
  <c r="E109" i="2"/>
  <c r="C109" i="2"/>
  <c r="B109" i="2"/>
  <c r="A109" i="2"/>
  <c r="P108" i="2"/>
  <c r="O108" i="2"/>
  <c r="M108" i="2"/>
  <c r="J108" i="2"/>
  <c r="I108" i="2"/>
  <c r="H108" i="2"/>
  <c r="G108" i="2"/>
  <c r="F108" i="2"/>
  <c r="E108" i="2"/>
  <c r="C108" i="2"/>
  <c r="B108" i="2"/>
  <c r="A108" i="2"/>
  <c r="P107" i="2"/>
  <c r="O107" i="2"/>
  <c r="M107" i="2"/>
  <c r="J107" i="2"/>
  <c r="J110" i="2" s="1"/>
  <c r="I107" i="2"/>
  <c r="H107" i="2"/>
  <c r="G107" i="2"/>
  <c r="F107" i="2"/>
  <c r="E107" i="2"/>
  <c r="C107" i="2"/>
  <c r="B107" i="2"/>
  <c r="A107" i="2"/>
  <c r="O105" i="2"/>
  <c r="C105" i="2"/>
  <c r="P104" i="2"/>
  <c r="O104" i="2"/>
  <c r="M104" i="2"/>
  <c r="J104" i="2"/>
  <c r="C104" i="2"/>
  <c r="J103" i="2"/>
  <c r="C102" i="2"/>
  <c r="B102" i="2"/>
  <c r="A102" i="2"/>
  <c r="J101" i="2"/>
  <c r="I101" i="2"/>
  <c r="H101" i="2"/>
  <c r="G101" i="2"/>
  <c r="F101" i="2"/>
  <c r="E101" i="2"/>
  <c r="C101" i="2"/>
  <c r="B101" i="2"/>
  <c r="A101" i="2"/>
  <c r="P100" i="2"/>
  <c r="O100" i="2"/>
  <c r="M100" i="2"/>
  <c r="J100" i="2"/>
  <c r="I100" i="2"/>
  <c r="H100" i="2"/>
  <c r="G100" i="2"/>
  <c r="F100" i="2"/>
  <c r="E100" i="2"/>
  <c r="C100" i="2"/>
  <c r="B100" i="2"/>
  <c r="A100" i="2"/>
  <c r="P99" i="2"/>
  <c r="O99" i="2"/>
  <c r="M99" i="2"/>
  <c r="J99" i="2"/>
  <c r="J102" i="2" s="1"/>
  <c r="I99" i="2"/>
  <c r="H99" i="2"/>
  <c r="G99" i="2"/>
  <c r="F99" i="2"/>
  <c r="E99" i="2"/>
  <c r="C99" i="2"/>
  <c r="B99" i="2"/>
  <c r="A99" i="2"/>
  <c r="O97" i="2"/>
  <c r="C97" i="2"/>
  <c r="P96" i="2"/>
  <c r="O96" i="2"/>
  <c r="M96" i="2"/>
  <c r="J96" i="2"/>
  <c r="C96" i="2"/>
  <c r="J95" i="2"/>
  <c r="C94" i="2"/>
  <c r="B94" i="2"/>
  <c r="A94" i="2"/>
  <c r="J93" i="2"/>
  <c r="I93" i="2"/>
  <c r="H93" i="2"/>
  <c r="G93" i="2"/>
  <c r="F93" i="2"/>
  <c r="E93" i="2"/>
  <c r="C93" i="2"/>
  <c r="B93" i="2"/>
  <c r="A93" i="2"/>
  <c r="P92" i="2"/>
  <c r="O92" i="2"/>
  <c r="M92" i="2"/>
  <c r="J92" i="2"/>
  <c r="I92" i="2"/>
  <c r="H92" i="2"/>
  <c r="G92" i="2"/>
  <c r="F92" i="2"/>
  <c r="E92" i="2"/>
  <c r="C92" i="2"/>
  <c r="B92" i="2"/>
  <c r="A92" i="2"/>
  <c r="P91" i="2"/>
  <c r="O91" i="2"/>
  <c r="M91" i="2"/>
  <c r="J91" i="2"/>
  <c r="J94" i="2" s="1"/>
  <c r="I91" i="2"/>
  <c r="H91" i="2"/>
  <c r="G91" i="2"/>
  <c r="F91" i="2"/>
  <c r="E91" i="2"/>
  <c r="C91" i="2"/>
  <c r="B91" i="2"/>
  <c r="A91" i="2"/>
  <c r="O89" i="2"/>
  <c r="C89" i="2"/>
  <c r="P88" i="2"/>
  <c r="O88" i="2"/>
  <c r="M88" i="2"/>
  <c r="J88" i="2"/>
  <c r="C88" i="2"/>
  <c r="J87" i="2"/>
  <c r="C86" i="2"/>
  <c r="B86" i="2"/>
  <c r="A86" i="2"/>
  <c r="J85" i="2"/>
  <c r="I85" i="2"/>
  <c r="H85" i="2"/>
  <c r="G85" i="2"/>
  <c r="F85" i="2"/>
  <c r="E85" i="2"/>
  <c r="C85" i="2"/>
  <c r="B85" i="2"/>
  <c r="A85" i="2"/>
  <c r="P84" i="2"/>
  <c r="O84" i="2"/>
  <c r="M84" i="2"/>
  <c r="J84" i="2"/>
  <c r="I84" i="2"/>
  <c r="H84" i="2"/>
  <c r="G84" i="2"/>
  <c r="F84" i="2"/>
  <c r="E84" i="2"/>
  <c r="C84" i="2"/>
  <c r="B84" i="2"/>
  <c r="A84" i="2"/>
  <c r="P83" i="2"/>
  <c r="O83" i="2"/>
  <c r="M83" i="2"/>
  <c r="J83" i="2"/>
  <c r="J86" i="2" s="1"/>
  <c r="I83" i="2"/>
  <c r="H83" i="2"/>
  <c r="G83" i="2"/>
  <c r="F83" i="2"/>
  <c r="E83" i="2"/>
  <c r="C83" i="2"/>
  <c r="B83" i="2"/>
  <c r="A83" i="2"/>
  <c r="O81" i="2"/>
  <c r="C81" i="2"/>
  <c r="P80" i="2"/>
  <c r="O80" i="2"/>
  <c r="M80" i="2"/>
  <c r="J80" i="2"/>
  <c r="C80" i="2"/>
  <c r="J79" i="2"/>
  <c r="C78" i="2"/>
  <c r="B78" i="2"/>
  <c r="A78" i="2"/>
  <c r="J77" i="2"/>
  <c r="I77" i="2"/>
  <c r="H77" i="2"/>
  <c r="G77" i="2"/>
  <c r="F77" i="2"/>
  <c r="E77" i="2"/>
  <c r="C77" i="2"/>
  <c r="B77" i="2"/>
  <c r="A77" i="2"/>
  <c r="P76" i="2"/>
  <c r="O76" i="2"/>
  <c r="M76" i="2"/>
  <c r="J76" i="2"/>
  <c r="I76" i="2"/>
  <c r="H76" i="2"/>
  <c r="G76" i="2"/>
  <c r="F76" i="2"/>
  <c r="E76" i="2"/>
  <c r="C76" i="2"/>
  <c r="B76" i="2"/>
  <c r="A76" i="2"/>
  <c r="P75" i="2"/>
  <c r="O75" i="2"/>
  <c r="M75" i="2"/>
  <c r="J75" i="2"/>
  <c r="J78" i="2" s="1"/>
  <c r="I75" i="2"/>
  <c r="H75" i="2"/>
  <c r="G75" i="2"/>
  <c r="F75" i="2"/>
  <c r="E75" i="2"/>
  <c r="C75" i="2"/>
  <c r="B75" i="2"/>
  <c r="A75" i="2"/>
  <c r="O73" i="2"/>
  <c r="C73" i="2"/>
  <c r="P72" i="2"/>
  <c r="O72" i="2"/>
  <c r="M72" i="2"/>
  <c r="J72" i="2"/>
  <c r="C72" i="2"/>
  <c r="J71" i="2"/>
  <c r="C70" i="2"/>
  <c r="B70" i="2"/>
  <c r="A70" i="2"/>
  <c r="J69" i="2"/>
  <c r="I69" i="2"/>
  <c r="H69" i="2"/>
  <c r="G69" i="2"/>
  <c r="F69" i="2"/>
  <c r="E69" i="2"/>
  <c r="C69" i="2"/>
  <c r="B69" i="2"/>
  <c r="A69" i="2"/>
  <c r="P68" i="2"/>
  <c r="O68" i="2"/>
  <c r="M68" i="2"/>
  <c r="J68" i="2"/>
  <c r="I68" i="2"/>
  <c r="H68" i="2"/>
  <c r="G68" i="2"/>
  <c r="F68" i="2"/>
  <c r="E68" i="2"/>
  <c r="C68" i="2"/>
  <c r="B68" i="2"/>
  <c r="A68" i="2"/>
  <c r="P67" i="2"/>
  <c r="O67" i="2"/>
  <c r="M67" i="2"/>
  <c r="J67" i="2"/>
  <c r="J70" i="2" s="1"/>
  <c r="I67" i="2"/>
  <c r="H67" i="2"/>
  <c r="G67" i="2"/>
  <c r="F67" i="2"/>
  <c r="E67" i="2"/>
  <c r="C67" i="2"/>
  <c r="B67" i="2"/>
  <c r="A67" i="2"/>
  <c r="O65" i="2"/>
  <c r="C65" i="2"/>
  <c r="P64" i="2"/>
  <c r="O64" i="2"/>
  <c r="M64" i="2"/>
  <c r="J64" i="2"/>
  <c r="C64" i="2"/>
  <c r="J63" i="2"/>
  <c r="C62" i="2"/>
  <c r="B62" i="2"/>
  <c r="A62" i="2"/>
  <c r="J61" i="2"/>
  <c r="I61" i="2"/>
  <c r="H61" i="2"/>
  <c r="G61" i="2"/>
  <c r="F61" i="2"/>
  <c r="E61" i="2"/>
  <c r="C61" i="2"/>
  <c r="B61" i="2"/>
  <c r="A61" i="2"/>
  <c r="P60" i="2"/>
  <c r="O60" i="2"/>
  <c r="M60" i="2"/>
  <c r="J60" i="2"/>
  <c r="I60" i="2"/>
  <c r="H60" i="2"/>
  <c r="G60" i="2"/>
  <c r="F60" i="2"/>
  <c r="E60" i="2"/>
  <c r="C60" i="2"/>
  <c r="B60" i="2"/>
  <c r="A60" i="2"/>
  <c r="P59" i="2"/>
  <c r="O59" i="2"/>
  <c r="M59" i="2"/>
  <c r="J59" i="2"/>
  <c r="J62" i="2" s="1"/>
  <c r="I59" i="2"/>
  <c r="H59" i="2"/>
  <c r="G59" i="2"/>
  <c r="F59" i="2"/>
  <c r="E59" i="2"/>
  <c r="C59" i="2"/>
  <c r="B59" i="2"/>
  <c r="A59" i="2"/>
  <c r="O57" i="2"/>
  <c r="C57" i="2"/>
  <c r="P56" i="2"/>
  <c r="O56" i="2"/>
  <c r="M56" i="2"/>
  <c r="J56" i="2"/>
  <c r="C56" i="2"/>
  <c r="J55" i="2"/>
  <c r="C54" i="2"/>
  <c r="B54" i="2"/>
  <c r="A54" i="2"/>
  <c r="J53" i="2"/>
  <c r="I53" i="2"/>
  <c r="H53" i="2"/>
  <c r="G53" i="2"/>
  <c r="F53" i="2"/>
  <c r="E53" i="2"/>
  <c r="C53" i="2"/>
  <c r="B53" i="2"/>
  <c r="A53" i="2"/>
  <c r="P52" i="2"/>
  <c r="O52" i="2"/>
  <c r="M52" i="2"/>
  <c r="J52" i="2"/>
  <c r="I52" i="2"/>
  <c r="H52" i="2"/>
  <c r="G52" i="2"/>
  <c r="F52" i="2"/>
  <c r="E52" i="2"/>
  <c r="C52" i="2"/>
  <c r="B52" i="2"/>
  <c r="A52" i="2"/>
  <c r="P51" i="2"/>
  <c r="O51" i="2"/>
  <c r="M51" i="2"/>
  <c r="J51" i="2"/>
  <c r="J54" i="2" s="1"/>
  <c r="I51" i="2"/>
  <c r="H51" i="2"/>
  <c r="G51" i="2"/>
  <c r="F51" i="2"/>
  <c r="E51" i="2"/>
  <c r="C51" i="2"/>
  <c r="B51" i="2"/>
  <c r="A51" i="2"/>
  <c r="O49" i="2"/>
  <c r="C49" i="2"/>
  <c r="P48" i="2"/>
  <c r="O48" i="2"/>
  <c r="M48" i="2"/>
  <c r="J48" i="2"/>
  <c r="C48" i="2"/>
  <c r="J47" i="2"/>
  <c r="C46" i="2"/>
  <c r="B46" i="2"/>
  <c r="A46" i="2"/>
  <c r="J45" i="2"/>
  <c r="I45" i="2"/>
  <c r="H45" i="2"/>
  <c r="G45" i="2"/>
  <c r="F45" i="2"/>
  <c r="E45" i="2"/>
  <c r="C45" i="2"/>
  <c r="B45" i="2"/>
  <c r="A45" i="2"/>
  <c r="P44" i="2"/>
  <c r="O44" i="2"/>
  <c r="M44" i="2"/>
  <c r="J44" i="2"/>
  <c r="I44" i="2"/>
  <c r="H44" i="2"/>
  <c r="G44" i="2"/>
  <c r="F44" i="2"/>
  <c r="E44" i="2"/>
  <c r="C44" i="2"/>
  <c r="B44" i="2"/>
  <c r="A44" i="2"/>
  <c r="P43" i="2"/>
  <c r="O43" i="2"/>
  <c r="M43" i="2"/>
  <c r="J43" i="2"/>
  <c r="J46" i="2" s="1"/>
  <c r="I43" i="2"/>
  <c r="H43" i="2"/>
  <c r="G43" i="2"/>
  <c r="F43" i="2"/>
  <c r="E43" i="2"/>
  <c r="C43" i="2"/>
  <c r="B43" i="2"/>
  <c r="A43" i="2"/>
  <c r="O41" i="2"/>
  <c r="C41" i="2"/>
  <c r="P40" i="2"/>
  <c r="O40" i="2"/>
  <c r="M40" i="2"/>
  <c r="J40" i="2"/>
  <c r="C40" i="2"/>
  <c r="J39" i="2"/>
  <c r="C38" i="2"/>
  <c r="B38" i="2"/>
  <c r="A38" i="2"/>
  <c r="J37" i="2"/>
  <c r="I37" i="2"/>
  <c r="H37" i="2"/>
  <c r="G37" i="2"/>
  <c r="F37" i="2"/>
  <c r="E37" i="2"/>
  <c r="C37" i="2"/>
  <c r="B37" i="2"/>
  <c r="A37" i="2"/>
  <c r="P36" i="2"/>
  <c r="O36" i="2"/>
  <c r="M36" i="2"/>
  <c r="J36" i="2"/>
  <c r="I36" i="2"/>
  <c r="H36" i="2"/>
  <c r="G36" i="2"/>
  <c r="F36" i="2"/>
  <c r="E36" i="2"/>
  <c r="C36" i="2"/>
  <c r="B36" i="2"/>
  <c r="A36" i="2"/>
  <c r="P35" i="2"/>
  <c r="O35" i="2"/>
  <c r="M35" i="2"/>
  <c r="J35" i="2"/>
  <c r="J38" i="2" s="1"/>
  <c r="I35" i="2"/>
  <c r="H35" i="2"/>
  <c r="G35" i="2"/>
  <c r="F35" i="2"/>
  <c r="E35" i="2"/>
  <c r="C35" i="2"/>
  <c r="B35" i="2"/>
  <c r="A35" i="2"/>
  <c r="O33" i="2"/>
  <c r="C33" i="2"/>
  <c r="P32" i="2"/>
  <c r="O32" i="2"/>
  <c r="M32" i="2"/>
  <c r="J32" i="2"/>
  <c r="C32" i="2"/>
  <c r="J31" i="2"/>
  <c r="C30" i="2"/>
  <c r="B30" i="2"/>
  <c r="A30" i="2"/>
  <c r="J29" i="2"/>
  <c r="I29" i="2"/>
  <c r="H29" i="2"/>
  <c r="G29" i="2"/>
  <c r="F29" i="2"/>
  <c r="E29" i="2"/>
  <c r="C29" i="2"/>
  <c r="B29" i="2"/>
  <c r="A29" i="2"/>
  <c r="P28" i="2"/>
  <c r="O28" i="2"/>
  <c r="M28" i="2"/>
  <c r="J28" i="2"/>
  <c r="I28" i="2"/>
  <c r="H28" i="2"/>
  <c r="G28" i="2"/>
  <c r="F28" i="2"/>
  <c r="E28" i="2"/>
  <c r="C28" i="2"/>
  <c r="B28" i="2"/>
  <c r="A28" i="2"/>
  <c r="P27" i="2"/>
  <c r="O27" i="2"/>
  <c r="M27" i="2"/>
  <c r="J27" i="2"/>
  <c r="J30" i="2" s="1"/>
  <c r="I27" i="2"/>
  <c r="H27" i="2"/>
  <c r="G27" i="2"/>
  <c r="F27" i="2"/>
  <c r="E27" i="2"/>
  <c r="C27" i="2"/>
  <c r="B27" i="2"/>
  <c r="A27" i="2"/>
  <c r="O25" i="2"/>
  <c r="C25" i="2"/>
  <c r="P24" i="2"/>
  <c r="O24" i="2"/>
  <c r="M24" i="2"/>
  <c r="J24" i="2"/>
  <c r="C24" i="2"/>
  <c r="J23" i="2"/>
  <c r="C22" i="2"/>
  <c r="B22" i="2"/>
  <c r="A22" i="2"/>
  <c r="J21" i="2"/>
  <c r="I21" i="2"/>
  <c r="H21" i="2"/>
  <c r="G21" i="2"/>
  <c r="F21" i="2"/>
  <c r="E21" i="2"/>
  <c r="C21" i="2"/>
  <c r="B21" i="2"/>
  <c r="A21" i="2"/>
  <c r="P20" i="2"/>
  <c r="O20" i="2"/>
  <c r="M20" i="2"/>
  <c r="J20" i="2"/>
  <c r="I20" i="2"/>
  <c r="H20" i="2"/>
  <c r="G20" i="2"/>
  <c r="F20" i="2"/>
  <c r="E20" i="2"/>
  <c r="C20" i="2"/>
  <c r="B20" i="2"/>
  <c r="A20" i="2"/>
  <c r="P19" i="2"/>
  <c r="O19" i="2"/>
  <c r="M19" i="2"/>
  <c r="J19" i="2"/>
  <c r="J22" i="2" s="1"/>
  <c r="I19" i="2"/>
  <c r="H19" i="2"/>
  <c r="G19" i="2"/>
  <c r="F19" i="2"/>
  <c r="E19" i="2"/>
  <c r="C19" i="2"/>
  <c r="B19" i="2"/>
  <c r="A19" i="2"/>
  <c r="B3" i="2"/>
  <c r="L2" i="2"/>
  <c r="C2" i="2"/>
  <c r="A2" i="2"/>
  <c r="L1" i="2"/>
  <c r="A1" i="2"/>
  <c r="O177" i="1"/>
  <c r="C177" i="1"/>
  <c r="P176" i="1"/>
  <c r="O176" i="1"/>
  <c r="M176" i="1"/>
  <c r="J176" i="1"/>
  <c r="C176" i="1"/>
  <c r="J175" i="1"/>
  <c r="J173" i="1"/>
  <c r="I173" i="1"/>
  <c r="H173" i="1"/>
  <c r="G173" i="1"/>
  <c r="F173" i="1"/>
  <c r="E173" i="1"/>
  <c r="C173" i="1"/>
  <c r="B173" i="1"/>
  <c r="A173" i="1"/>
  <c r="P172" i="1"/>
  <c r="O172" i="1"/>
  <c r="M172" i="1"/>
  <c r="J172" i="1"/>
  <c r="I172" i="1"/>
  <c r="H172" i="1"/>
  <c r="G172" i="1"/>
  <c r="F172" i="1"/>
  <c r="E172" i="1"/>
  <c r="C172" i="1"/>
  <c r="B172" i="1"/>
  <c r="A172" i="1"/>
  <c r="P171" i="1"/>
  <c r="O171" i="1"/>
  <c r="M171" i="1"/>
  <c r="J171" i="1"/>
  <c r="J174" i="1" s="1"/>
  <c r="I171" i="1"/>
  <c r="H171" i="1"/>
  <c r="G171" i="1"/>
  <c r="F171" i="1"/>
  <c r="E171" i="1"/>
  <c r="C171" i="1"/>
  <c r="B171" i="1"/>
  <c r="A171" i="1"/>
  <c r="O169" i="1"/>
  <c r="C169" i="1"/>
  <c r="P168" i="1"/>
  <c r="O168" i="1"/>
  <c r="M168" i="1"/>
  <c r="J168" i="1"/>
  <c r="C168" i="1"/>
  <c r="J167" i="1"/>
  <c r="J165" i="1"/>
  <c r="I165" i="1"/>
  <c r="H165" i="1"/>
  <c r="G165" i="1"/>
  <c r="F165" i="1"/>
  <c r="E165" i="1"/>
  <c r="C165" i="1"/>
  <c r="B165" i="1"/>
  <c r="A165" i="1"/>
  <c r="P164" i="1"/>
  <c r="O164" i="1"/>
  <c r="M164" i="1"/>
  <c r="J164" i="1"/>
  <c r="I164" i="1"/>
  <c r="H164" i="1"/>
  <c r="G164" i="1"/>
  <c r="F164" i="1"/>
  <c r="E164" i="1"/>
  <c r="C164" i="1"/>
  <c r="B164" i="1"/>
  <c r="A164" i="1"/>
  <c r="P163" i="1"/>
  <c r="O163" i="1"/>
  <c r="M163" i="1"/>
  <c r="J163" i="1"/>
  <c r="J166" i="1" s="1"/>
  <c r="I163" i="1"/>
  <c r="H163" i="1"/>
  <c r="G163" i="1"/>
  <c r="F163" i="1"/>
  <c r="E163" i="1"/>
  <c r="C163" i="1"/>
  <c r="B163" i="1"/>
  <c r="A163" i="1"/>
  <c r="O161" i="1"/>
  <c r="C161" i="1"/>
  <c r="P160" i="1"/>
  <c r="O160" i="1"/>
  <c r="M160" i="1"/>
  <c r="J160" i="1"/>
  <c r="C160" i="1"/>
  <c r="J159" i="1"/>
  <c r="J157" i="1"/>
  <c r="I157" i="1"/>
  <c r="H157" i="1"/>
  <c r="G157" i="1"/>
  <c r="F157" i="1"/>
  <c r="E157" i="1"/>
  <c r="C157" i="1"/>
  <c r="B157" i="1"/>
  <c r="A157" i="1"/>
  <c r="P156" i="1"/>
  <c r="O156" i="1"/>
  <c r="M156" i="1"/>
  <c r="J156" i="1"/>
  <c r="I156" i="1"/>
  <c r="H156" i="1"/>
  <c r="G156" i="1"/>
  <c r="F156" i="1"/>
  <c r="E156" i="1"/>
  <c r="C156" i="1"/>
  <c r="B156" i="1"/>
  <c r="A156" i="1"/>
  <c r="P155" i="1"/>
  <c r="O155" i="1"/>
  <c r="M155" i="1"/>
  <c r="J155" i="1"/>
  <c r="J158" i="1" s="1"/>
  <c r="I155" i="1"/>
  <c r="H155" i="1"/>
  <c r="G155" i="1"/>
  <c r="F155" i="1"/>
  <c r="E155" i="1"/>
  <c r="C155" i="1"/>
  <c r="B155" i="1"/>
  <c r="A155" i="1"/>
  <c r="O153" i="1"/>
  <c r="C153" i="1"/>
  <c r="P152" i="1"/>
  <c r="O152" i="1"/>
  <c r="M152" i="1"/>
  <c r="J152" i="1"/>
  <c r="C152" i="1"/>
  <c r="J151" i="1"/>
  <c r="J149" i="1"/>
  <c r="I149" i="1"/>
  <c r="H149" i="1"/>
  <c r="G149" i="1"/>
  <c r="F149" i="1"/>
  <c r="E149" i="1"/>
  <c r="C149" i="1"/>
  <c r="B149" i="1"/>
  <c r="A149" i="1"/>
  <c r="P148" i="1"/>
  <c r="O148" i="1"/>
  <c r="M148" i="1"/>
  <c r="J148" i="1"/>
  <c r="I148" i="1"/>
  <c r="H148" i="1"/>
  <c r="G148" i="1"/>
  <c r="F148" i="1"/>
  <c r="E148" i="1"/>
  <c r="C148" i="1"/>
  <c r="B148" i="1"/>
  <c r="A148" i="1"/>
  <c r="P147" i="1"/>
  <c r="O147" i="1"/>
  <c r="M147" i="1"/>
  <c r="J147" i="1"/>
  <c r="J150" i="1" s="1"/>
  <c r="I147" i="1"/>
  <c r="H147" i="1"/>
  <c r="G147" i="1"/>
  <c r="F147" i="1"/>
  <c r="E147" i="1"/>
  <c r="C147" i="1"/>
  <c r="B147" i="1"/>
  <c r="A147" i="1"/>
  <c r="O145" i="1"/>
  <c r="C145" i="1"/>
  <c r="P144" i="1"/>
  <c r="O144" i="1"/>
  <c r="M144" i="1"/>
  <c r="J144" i="1"/>
  <c r="C144" i="1"/>
  <c r="J143" i="1"/>
  <c r="J141" i="1"/>
  <c r="I141" i="1"/>
  <c r="H141" i="1"/>
  <c r="G141" i="1"/>
  <c r="F141" i="1"/>
  <c r="E141" i="1"/>
  <c r="C141" i="1"/>
  <c r="B141" i="1"/>
  <c r="A141" i="1"/>
  <c r="P140" i="1"/>
  <c r="O140" i="1"/>
  <c r="M140" i="1"/>
  <c r="J140" i="1"/>
  <c r="I140" i="1"/>
  <c r="H140" i="1"/>
  <c r="G140" i="1"/>
  <c r="F140" i="1"/>
  <c r="E140" i="1"/>
  <c r="C140" i="1"/>
  <c r="B140" i="1"/>
  <c r="A140" i="1"/>
  <c r="P139" i="1"/>
  <c r="O139" i="1"/>
  <c r="M139" i="1"/>
  <c r="J139" i="1"/>
  <c r="J142" i="1" s="1"/>
  <c r="I139" i="1"/>
  <c r="H139" i="1"/>
  <c r="G139" i="1"/>
  <c r="F139" i="1"/>
  <c r="E139" i="1"/>
  <c r="C139" i="1"/>
  <c r="B139" i="1"/>
  <c r="A139" i="1"/>
  <c r="O137" i="1"/>
  <c r="C137" i="1"/>
  <c r="P136" i="1"/>
  <c r="O136" i="1"/>
  <c r="M136" i="1"/>
  <c r="J136" i="1"/>
  <c r="C136" i="1"/>
  <c r="J135" i="1"/>
  <c r="J133" i="1"/>
  <c r="I133" i="1"/>
  <c r="H133" i="1"/>
  <c r="G133" i="1"/>
  <c r="F133" i="1"/>
  <c r="E133" i="1"/>
  <c r="C133" i="1"/>
  <c r="B133" i="1"/>
  <c r="A133" i="1"/>
  <c r="P132" i="1"/>
  <c r="O132" i="1"/>
  <c r="M132" i="1"/>
  <c r="J132" i="1"/>
  <c r="I132" i="1"/>
  <c r="H132" i="1"/>
  <c r="G132" i="1"/>
  <c r="F132" i="1"/>
  <c r="E132" i="1"/>
  <c r="C132" i="1"/>
  <c r="B132" i="1"/>
  <c r="A132" i="1"/>
  <c r="P131" i="1"/>
  <c r="O131" i="1"/>
  <c r="M131" i="1"/>
  <c r="J131" i="1"/>
  <c r="J134" i="1" s="1"/>
  <c r="I131" i="1"/>
  <c r="H131" i="1"/>
  <c r="G131" i="1"/>
  <c r="F131" i="1"/>
  <c r="E131" i="1"/>
  <c r="C131" i="1"/>
  <c r="B131" i="1"/>
  <c r="A131" i="1"/>
  <c r="O129" i="1"/>
  <c r="C129" i="1"/>
  <c r="P128" i="1"/>
  <c r="O128" i="1"/>
  <c r="M128" i="1"/>
  <c r="J128" i="1"/>
  <c r="C128" i="1"/>
  <c r="J127" i="1"/>
  <c r="J125" i="1"/>
  <c r="I125" i="1"/>
  <c r="H125" i="1"/>
  <c r="G125" i="1"/>
  <c r="F125" i="1"/>
  <c r="E125" i="1"/>
  <c r="C125" i="1"/>
  <c r="B125" i="1"/>
  <c r="A125" i="1"/>
  <c r="P124" i="1"/>
  <c r="O124" i="1"/>
  <c r="M124" i="1"/>
  <c r="J124" i="1"/>
  <c r="I124" i="1"/>
  <c r="H124" i="1"/>
  <c r="G124" i="1"/>
  <c r="F124" i="1"/>
  <c r="E124" i="1"/>
  <c r="C124" i="1"/>
  <c r="B124" i="1"/>
  <c r="A124" i="1"/>
  <c r="P123" i="1"/>
  <c r="O123" i="1"/>
  <c r="M123" i="1"/>
  <c r="J123" i="1"/>
  <c r="J126" i="1" s="1"/>
  <c r="I123" i="1"/>
  <c r="H123" i="1"/>
  <c r="G123" i="1"/>
  <c r="F123" i="1"/>
  <c r="E123" i="1"/>
  <c r="C123" i="1"/>
  <c r="B123" i="1"/>
  <c r="A123" i="1"/>
  <c r="O121" i="1"/>
  <c r="C121" i="1"/>
  <c r="P120" i="1"/>
  <c r="O120" i="1"/>
  <c r="M120" i="1"/>
  <c r="J120" i="1"/>
  <c r="C120" i="1"/>
  <c r="J119" i="1"/>
  <c r="J117" i="1"/>
  <c r="I117" i="1"/>
  <c r="H117" i="1"/>
  <c r="G117" i="1"/>
  <c r="F117" i="1"/>
  <c r="E117" i="1"/>
  <c r="C117" i="1"/>
  <c r="B117" i="1"/>
  <c r="A117" i="1"/>
  <c r="P116" i="1"/>
  <c r="O116" i="1"/>
  <c r="M116" i="1"/>
  <c r="J116" i="1"/>
  <c r="I116" i="1"/>
  <c r="H116" i="1"/>
  <c r="G116" i="1"/>
  <c r="F116" i="1"/>
  <c r="E116" i="1"/>
  <c r="C116" i="1"/>
  <c r="B116" i="1"/>
  <c r="A116" i="1"/>
  <c r="P115" i="1"/>
  <c r="O115" i="1"/>
  <c r="M115" i="1"/>
  <c r="J115" i="1"/>
  <c r="J118" i="1" s="1"/>
  <c r="I115" i="1"/>
  <c r="H115" i="1"/>
  <c r="G115" i="1"/>
  <c r="F115" i="1"/>
  <c r="E115" i="1"/>
  <c r="C115" i="1"/>
  <c r="B115" i="1"/>
  <c r="A115" i="1"/>
  <c r="O113" i="1"/>
  <c r="C113" i="1"/>
  <c r="P112" i="1"/>
  <c r="O112" i="1"/>
  <c r="M112" i="1"/>
  <c r="J112" i="1"/>
  <c r="C112" i="1"/>
  <c r="J111" i="1"/>
  <c r="J109" i="1"/>
  <c r="I109" i="1"/>
  <c r="H109" i="1"/>
  <c r="G109" i="1"/>
  <c r="F109" i="1"/>
  <c r="E109" i="1"/>
  <c r="C109" i="1"/>
  <c r="B109" i="1"/>
  <c r="A109" i="1"/>
  <c r="P108" i="1"/>
  <c r="O108" i="1"/>
  <c r="M108" i="1"/>
  <c r="J108" i="1"/>
  <c r="I108" i="1"/>
  <c r="H108" i="1"/>
  <c r="G108" i="1"/>
  <c r="F108" i="1"/>
  <c r="E108" i="1"/>
  <c r="C108" i="1"/>
  <c r="B108" i="1"/>
  <c r="A108" i="1"/>
  <c r="P107" i="1"/>
  <c r="O107" i="1"/>
  <c r="M107" i="1"/>
  <c r="J107" i="1"/>
  <c r="J110" i="1" s="1"/>
  <c r="I107" i="1"/>
  <c r="H107" i="1"/>
  <c r="G107" i="1"/>
  <c r="F107" i="1"/>
  <c r="E107" i="1"/>
  <c r="C107" i="1"/>
  <c r="B107" i="1"/>
  <c r="A107" i="1"/>
  <c r="O105" i="1"/>
  <c r="C105" i="1"/>
  <c r="P104" i="1"/>
  <c r="O104" i="1"/>
  <c r="M104" i="1"/>
  <c r="J104" i="1"/>
  <c r="C104" i="1"/>
  <c r="J103" i="1"/>
  <c r="J101" i="1"/>
  <c r="I101" i="1"/>
  <c r="H101" i="1"/>
  <c r="G101" i="1"/>
  <c r="F101" i="1"/>
  <c r="E101" i="1"/>
  <c r="C101" i="1"/>
  <c r="B101" i="1"/>
  <c r="A101" i="1"/>
  <c r="P100" i="1"/>
  <c r="O100" i="1"/>
  <c r="M100" i="1"/>
  <c r="J100" i="1"/>
  <c r="I100" i="1"/>
  <c r="H100" i="1"/>
  <c r="G100" i="1"/>
  <c r="F100" i="1"/>
  <c r="E100" i="1"/>
  <c r="C100" i="1"/>
  <c r="B100" i="1"/>
  <c r="A100" i="1"/>
  <c r="P99" i="1"/>
  <c r="O99" i="1"/>
  <c r="M99" i="1"/>
  <c r="J99" i="1"/>
  <c r="J102" i="1" s="1"/>
  <c r="I99" i="1"/>
  <c r="H99" i="1"/>
  <c r="G99" i="1"/>
  <c r="F99" i="1"/>
  <c r="E99" i="1"/>
  <c r="C99" i="1"/>
  <c r="B99" i="1"/>
  <c r="A99" i="1"/>
  <c r="O97" i="1"/>
  <c r="C97" i="1"/>
  <c r="P96" i="1"/>
  <c r="O96" i="1"/>
  <c r="M96" i="1"/>
  <c r="J96" i="1"/>
  <c r="C96" i="1"/>
  <c r="J95" i="1"/>
  <c r="J93" i="1"/>
  <c r="I93" i="1"/>
  <c r="H93" i="1"/>
  <c r="G93" i="1"/>
  <c r="F93" i="1"/>
  <c r="E93" i="1"/>
  <c r="C93" i="1"/>
  <c r="B93" i="1"/>
  <c r="A93" i="1"/>
  <c r="P92" i="1"/>
  <c r="O92" i="1"/>
  <c r="M92" i="1"/>
  <c r="J92" i="1"/>
  <c r="I92" i="1"/>
  <c r="H92" i="1"/>
  <c r="G92" i="1"/>
  <c r="F92" i="1"/>
  <c r="E92" i="1"/>
  <c r="C92" i="1"/>
  <c r="B92" i="1"/>
  <c r="A92" i="1"/>
  <c r="P91" i="1"/>
  <c r="O91" i="1"/>
  <c r="M91" i="1"/>
  <c r="J91" i="1"/>
  <c r="J94" i="1" s="1"/>
  <c r="I91" i="1"/>
  <c r="H91" i="1"/>
  <c r="G91" i="1"/>
  <c r="F91" i="1"/>
  <c r="E91" i="1"/>
  <c r="C91" i="1"/>
  <c r="B91" i="1"/>
  <c r="A91" i="1"/>
  <c r="O89" i="1"/>
  <c r="C89" i="1"/>
  <c r="P88" i="1"/>
  <c r="O88" i="1"/>
  <c r="M88" i="1"/>
  <c r="J88" i="1"/>
  <c r="C88" i="1"/>
  <c r="J87" i="1"/>
  <c r="J85" i="1"/>
  <c r="I85" i="1"/>
  <c r="H85" i="1"/>
  <c r="G85" i="1"/>
  <c r="F85" i="1"/>
  <c r="E85" i="1"/>
  <c r="C85" i="1"/>
  <c r="B85" i="1"/>
  <c r="A85" i="1"/>
  <c r="P84" i="1"/>
  <c r="O84" i="1"/>
  <c r="M84" i="1"/>
  <c r="J84" i="1"/>
  <c r="I84" i="1"/>
  <c r="H84" i="1"/>
  <c r="G84" i="1"/>
  <c r="F84" i="1"/>
  <c r="E84" i="1"/>
  <c r="C84" i="1"/>
  <c r="B84" i="1"/>
  <c r="A84" i="1"/>
  <c r="P83" i="1"/>
  <c r="O83" i="1"/>
  <c r="M83" i="1"/>
  <c r="J83" i="1"/>
  <c r="J86" i="1" s="1"/>
  <c r="I83" i="1"/>
  <c r="H83" i="1"/>
  <c r="G83" i="1"/>
  <c r="F83" i="1"/>
  <c r="E83" i="1"/>
  <c r="C83" i="1"/>
  <c r="B83" i="1"/>
  <c r="A83" i="1"/>
  <c r="O81" i="1"/>
  <c r="C81" i="1"/>
  <c r="P80" i="1"/>
  <c r="O80" i="1"/>
  <c r="M80" i="1"/>
  <c r="J80" i="1"/>
  <c r="C80" i="1"/>
  <c r="J79" i="1"/>
  <c r="J77" i="1"/>
  <c r="I77" i="1"/>
  <c r="H77" i="1"/>
  <c r="G77" i="1"/>
  <c r="F77" i="1"/>
  <c r="E77" i="1"/>
  <c r="C77" i="1"/>
  <c r="B77" i="1"/>
  <c r="A77" i="1"/>
  <c r="P76" i="1"/>
  <c r="O76" i="1"/>
  <c r="M76" i="1"/>
  <c r="J76" i="1"/>
  <c r="I76" i="1"/>
  <c r="H76" i="1"/>
  <c r="G76" i="1"/>
  <c r="F76" i="1"/>
  <c r="E76" i="1"/>
  <c r="C76" i="1"/>
  <c r="B76" i="1"/>
  <c r="A76" i="1"/>
  <c r="P75" i="1"/>
  <c r="O75" i="1"/>
  <c r="M75" i="1"/>
  <c r="J75" i="1"/>
  <c r="J78" i="1" s="1"/>
  <c r="I75" i="1"/>
  <c r="H75" i="1"/>
  <c r="G75" i="1"/>
  <c r="F75" i="1"/>
  <c r="E75" i="1"/>
  <c r="C75" i="1"/>
  <c r="B75" i="1"/>
  <c r="A75" i="1"/>
  <c r="O73" i="1"/>
  <c r="C73" i="1"/>
  <c r="P72" i="1"/>
  <c r="O72" i="1"/>
  <c r="M72" i="1"/>
  <c r="J72" i="1"/>
  <c r="C72" i="1"/>
  <c r="J71" i="1"/>
  <c r="J69" i="1"/>
  <c r="I69" i="1"/>
  <c r="H69" i="1"/>
  <c r="G69" i="1"/>
  <c r="F69" i="1"/>
  <c r="E69" i="1"/>
  <c r="C69" i="1"/>
  <c r="B69" i="1"/>
  <c r="A69" i="1"/>
  <c r="P68" i="1"/>
  <c r="O68" i="1"/>
  <c r="M68" i="1"/>
  <c r="J68" i="1"/>
  <c r="I68" i="1"/>
  <c r="H68" i="1"/>
  <c r="G68" i="1"/>
  <c r="F68" i="1"/>
  <c r="E68" i="1"/>
  <c r="C68" i="1"/>
  <c r="B68" i="1"/>
  <c r="A68" i="1"/>
  <c r="P67" i="1"/>
  <c r="O67" i="1"/>
  <c r="M67" i="1"/>
  <c r="J67" i="1"/>
  <c r="J70" i="1" s="1"/>
  <c r="I67" i="1"/>
  <c r="H67" i="1"/>
  <c r="G67" i="1"/>
  <c r="F67" i="1"/>
  <c r="E67" i="1"/>
  <c r="C67" i="1"/>
  <c r="B67" i="1"/>
  <c r="A67" i="1"/>
  <c r="O65" i="1"/>
  <c r="C65" i="1"/>
  <c r="P64" i="1"/>
  <c r="O64" i="1"/>
  <c r="M64" i="1"/>
  <c r="J64" i="1"/>
  <c r="C64" i="1"/>
  <c r="J63" i="1"/>
  <c r="J61" i="1"/>
  <c r="I61" i="1"/>
  <c r="H61" i="1"/>
  <c r="G61" i="1"/>
  <c r="F61" i="1"/>
  <c r="E61" i="1"/>
  <c r="C61" i="1"/>
  <c r="B61" i="1"/>
  <c r="A61" i="1"/>
  <c r="P60" i="1"/>
  <c r="O60" i="1"/>
  <c r="M60" i="1"/>
  <c r="J60" i="1"/>
  <c r="I60" i="1"/>
  <c r="H60" i="1"/>
  <c r="G60" i="1"/>
  <c r="F60" i="1"/>
  <c r="E60" i="1"/>
  <c r="C60" i="1"/>
  <c r="B60" i="1"/>
  <c r="A60" i="1"/>
  <c r="P59" i="1"/>
  <c r="O59" i="1"/>
  <c r="M59" i="1"/>
  <c r="J59" i="1"/>
  <c r="J62" i="1" s="1"/>
  <c r="I59" i="1"/>
  <c r="H59" i="1"/>
  <c r="G59" i="1"/>
  <c r="F59" i="1"/>
  <c r="E59" i="1"/>
  <c r="C59" i="1"/>
  <c r="B59" i="1"/>
  <c r="A59" i="1"/>
  <c r="O57" i="1"/>
  <c r="C57" i="1"/>
  <c r="P56" i="1"/>
  <c r="O56" i="1"/>
  <c r="M56" i="1"/>
  <c r="J56" i="1"/>
  <c r="C56" i="1"/>
  <c r="J55" i="1"/>
  <c r="J53" i="1"/>
  <c r="I53" i="1"/>
  <c r="H53" i="1"/>
  <c r="G53" i="1"/>
  <c r="F53" i="1"/>
  <c r="E53" i="1"/>
  <c r="C53" i="1"/>
  <c r="B53" i="1"/>
  <c r="A53" i="1"/>
  <c r="P52" i="1"/>
  <c r="O52" i="1"/>
  <c r="M52" i="1"/>
  <c r="J52" i="1"/>
  <c r="I52" i="1"/>
  <c r="H52" i="1"/>
  <c r="G52" i="1"/>
  <c r="F52" i="1"/>
  <c r="E52" i="1"/>
  <c r="C52" i="1"/>
  <c r="B52" i="1"/>
  <c r="A52" i="1"/>
  <c r="P51" i="1"/>
  <c r="O51" i="1"/>
  <c r="M51" i="1"/>
  <c r="J51" i="1"/>
  <c r="J54" i="1" s="1"/>
  <c r="I51" i="1"/>
  <c r="H51" i="1"/>
  <c r="G51" i="1"/>
  <c r="F51" i="1"/>
  <c r="E51" i="1"/>
  <c r="C51" i="1"/>
  <c r="B51" i="1"/>
  <c r="A51" i="1"/>
  <c r="O49" i="1"/>
  <c r="C49" i="1"/>
  <c r="P48" i="1"/>
  <c r="O48" i="1"/>
  <c r="M48" i="1"/>
  <c r="J48" i="1"/>
  <c r="C48" i="1"/>
  <c r="J47" i="1"/>
  <c r="J45" i="1"/>
  <c r="I45" i="1"/>
  <c r="H45" i="1"/>
  <c r="G45" i="1"/>
  <c r="F45" i="1"/>
  <c r="E45" i="1"/>
  <c r="C45" i="1"/>
  <c r="B45" i="1"/>
  <c r="A45" i="1"/>
  <c r="P44" i="1"/>
  <c r="O44" i="1"/>
  <c r="M44" i="1"/>
  <c r="J44" i="1"/>
  <c r="I44" i="1"/>
  <c r="H44" i="1"/>
  <c r="G44" i="1"/>
  <c r="F44" i="1"/>
  <c r="E44" i="1"/>
  <c r="C44" i="1"/>
  <c r="B44" i="1"/>
  <c r="A44" i="1"/>
  <c r="P43" i="1"/>
  <c r="O43" i="1"/>
  <c r="M43" i="1"/>
  <c r="J43" i="1"/>
  <c r="J46" i="1" s="1"/>
  <c r="I43" i="1"/>
  <c r="H43" i="1"/>
  <c r="G43" i="1"/>
  <c r="F43" i="1"/>
  <c r="E43" i="1"/>
  <c r="C43" i="1"/>
  <c r="B43" i="1"/>
  <c r="A43" i="1"/>
  <c r="O41" i="1"/>
  <c r="C41" i="1"/>
  <c r="P40" i="1"/>
  <c r="O40" i="1"/>
  <c r="M40" i="1"/>
  <c r="J40" i="1"/>
  <c r="C40" i="1"/>
  <c r="J39" i="1"/>
  <c r="J37" i="1"/>
  <c r="I37" i="1"/>
  <c r="H37" i="1"/>
  <c r="G37" i="1"/>
  <c r="F37" i="1"/>
  <c r="E37" i="1"/>
  <c r="C37" i="1"/>
  <c r="B37" i="1"/>
  <c r="A37" i="1"/>
  <c r="P36" i="1"/>
  <c r="O36" i="1"/>
  <c r="M36" i="1"/>
  <c r="J36" i="1"/>
  <c r="I36" i="1"/>
  <c r="H36" i="1"/>
  <c r="G36" i="1"/>
  <c r="F36" i="1"/>
  <c r="E36" i="1"/>
  <c r="C36" i="1"/>
  <c r="B36" i="1"/>
  <c r="A36" i="1"/>
  <c r="P35" i="1"/>
  <c r="O35" i="1"/>
  <c r="M35" i="1"/>
  <c r="J35" i="1"/>
  <c r="J38" i="1" s="1"/>
  <c r="I35" i="1"/>
  <c r="H35" i="1"/>
  <c r="G35" i="1"/>
  <c r="F35" i="1"/>
  <c r="E35" i="1"/>
  <c r="C35" i="1"/>
  <c r="B35" i="1"/>
  <c r="A35" i="1"/>
  <c r="O33" i="1"/>
  <c r="C33" i="1"/>
  <c r="P32" i="1"/>
  <c r="O32" i="1"/>
  <c r="M32" i="1"/>
  <c r="J32" i="1"/>
  <c r="C32" i="1"/>
  <c r="J31" i="1"/>
  <c r="J29" i="1"/>
  <c r="I29" i="1"/>
  <c r="H29" i="1"/>
  <c r="G29" i="1"/>
  <c r="F29" i="1"/>
  <c r="E29" i="1"/>
  <c r="C29" i="1"/>
  <c r="B29" i="1"/>
  <c r="A29" i="1"/>
  <c r="P28" i="1"/>
  <c r="O28" i="1"/>
  <c r="M28" i="1"/>
  <c r="J28" i="1"/>
  <c r="I28" i="1"/>
  <c r="H28" i="1"/>
  <c r="G28" i="1"/>
  <c r="F28" i="1"/>
  <c r="E28" i="1"/>
  <c r="C28" i="1"/>
  <c r="B28" i="1"/>
  <c r="A28" i="1"/>
  <c r="P27" i="1"/>
  <c r="O27" i="1"/>
  <c r="M27" i="1"/>
  <c r="J27" i="1"/>
  <c r="J30" i="1" s="1"/>
  <c r="I27" i="1"/>
  <c r="H27" i="1"/>
  <c r="G27" i="1"/>
  <c r="F27" i="1"/>
  <c r="E27" i="1"/>
  <c r="C27" i="1"/>
  <c r="B27" i="1"/>
  <c r="A27" i="1"/>
  <c r="O25" i="1"/>
  <c r="C25" i="1"/>
  <c r="P24" i="1"/>
  <c r="O24" i="1"/>
  <c r="M24" i="1"/>
  <c r="J24" i="1"/>
  <c r="C24" i="1"/>
  <c r="J23" i="1"/>
  <c r="J21" i="1"/>
  <c r="I21" i="1"/>
  <c r="H21" i="1"/>
  <c r="G21" i="1"/>
  <c r="F21" i="1"/>
  <c r="E21" i="1"/>
  <c r="C21" i="1"/>
  <c r="B21" i="1"/>
  <c r="A21" i="1"/>
  <c r="P20" i="1"/>
  <c r="O20" i="1"/>
  <c r="M20" i="1"/>
  <c r="J20" i="1"/>
  <c r="I20" i="1"/>
  <c r="H20" i="1"/>
  <c r="G20" i="1"/>
  <c r="F20" i="1"/>
  <c r="E20" i="1"/>
  <c r="C20" i="1"/>
  <c r="B20" i="1"/>
  <c r="A20" i="1"/>
  <c r="P19" i="1"/>
  <c r="O19" i="1"/>
  <c r="M19" i="1"/>
  <c r="J19" i="1"/>
  <c r="J22" i="1" s="1"/>
  <c r="I19" i="1"/>
  <c r="H19" i="1"/>
  <c r="G19" i="1"/>
  <c r="F19" i="1"/>
  <c r="E19" i="1"/>
  <c r="C19" i="1"/>
  <c r="B19" i="1"/>
  <c r="A19" i="1"/>
  <c r="B3" i="1"/>
  <c r="A3" i="1"/>
  <c r="L2" i="1"/>
  <c r="C2" i="1"/>
  <c r="A2" i="1"/>
  <c r="L1" i="1"/>
  <c r="A1" i="1"/>
</calcChain>
</file>

<file path=xl/sharedStrings.xml><?xml version="1.0" encoding="utf-8"?>
<sst xmlns="http://schemas.openxmlformats.org/spreadsheetml/2006/main" count="1012" uniqueCount="77">
  <si>
    <t>Datum:</t>
  </si>
  <si>
    <t>Aanvang:</t>
  </si>
  <si>
    <t>UITSLAGEN VRIJE UITVOERINGEN SOLISTEN</t>
  </si>
  <si>
    <t>Scheidsrechter</t>
  </si>
  <si>
    <t>Mw. R. Koster</t>
  </si>
  <si>
    <t>S</t>
  </si>
  <si>
    <t>Assistent Scheidsrechter</t>
  </si>
  <si>
    <t>Mw. J. Klein</t>
  </si>
  <si>
    <t>Uitvoering</t>
  </si>
  <si>
    <t>Artistieke Indruk</t>
  </si>
  <si>
    <t>Moeilijkheid</t>
  </si>
  <si>
    <t>Mw. A. Roeten         9</t>
  </si>
  <si>
    <t>Mw. H. Shorney</t>
  </si>
  <si>
    <t>Mw. A. Nokkert</t>
  </si>
  <si>
    <t>Mw. J. Bijlsma        8</t>
  </si>
  <si>
    <t>Mw. M. Ronner</t>
  </si>
  <si>
    <t>Mw. J. de Beus</t>
  </si>
  <si>
    <t>Mw. N. Cup             8</t>
  </si>
  <si>
    <t>Mw. V. van der Laan</t>
  </si>
  <si>
    <t>Mw. S. Trsinar</t>
  </si>
  <si>
    <t>Mw. A. de Jong        9</t>
  </si>
  <si>
    <t>Mw. R. Lopez</t>
  </si>
  <si>
    <t>Mw. M. Kavadjaja</t>
  </si>
  <si>
    <t>Mw. R. Soos            8</t>
  </si>
  <si>
    <t>Hr. G. van Schaik</t>
  </si>
  <si>
    <t>Mw. I. van Crugten</t>
  </si>
  <si>
    <t>Pla</t>
  </si>
  <si>
    <t>Vereniging</t>
  </si>
  <si>
    <t xml:space="preserve">K.N.Z.B. </t>
  </si>
  <si>
    <t>RaF</t>
  </si>
  <si>
    <t>Dln</t>
  </si>
  <si>
    <t>Namen</t>
  </si>
  <si>
    <t>Startnr.</t>
  </si>
  <si>
    <t>RaU</t>
  </si>
  <si>
    <t>U.S</t>
  </si>
  <si>
    <t>Fig.</t>
  </si>
  <si>
    <t>%</t>
  </si>
  <si>
    <t>A.I.</t>
  </si>
  <si>
    <t>T.U.</t>
  </si>
  <si>
    <t>M.</t>
  </si>
  <si>
    <t>Strafpunt</t>
  </si>
  <si>
    <t>-</t>
  </si>
  <si>
    <t>Muziek</t>
  </si>
  <si>
    <t>V.U.</t>
  </si>
  <si>
    <t>Samenstelling</t>
  </si>
  <si>
    <t>Totaal</t>
  </si>
  <si>
    <t>Duet</t>
  </si>
  <si>
    <t>UITSLAGEN VRIJE UITVOERINGEN DUETTEN</t>
  </si>
  <si>
    <t>Mw. I van Crugten              S</t>
  </si>
  <si>
    <t>Mw. J. Bijlsma</t>
  </si>
  <si>
    <t>Hr. G. van Schaik               8</t>
  </si>
  <si>
    <t>Mw. S. Hermans</t>
  </si>
  <si>
    <t>Hr. W. Schrauwen</t>
  </si>
  <si>
    <t>Mw. S. Trsinar                   8</t>
  </si>
  <si>
    <t>Mw. M. van Dalen</t>
  </si>
  <si>
    <t>Mw. H. Shorney                  9</t>
  </si>
  <si>
    <t>Mw. R. Soos</t>
  </si>
  <si>
    <t>Mw. D. Riemersma</t>
  </si>
  <si>
    <t>Mw. A. Roeten                    9</t>
  </si>
  <si>
    <t>Mw. A. de Jong</t>
  </si>
  <si>
    <t>Ploeg</t>
  </si>
  <si>
    <t>UITSLAGEN VRIJE UITVOERINGEN PLOEGEN</t>
  </si>
  <si>
    <t>Mw. A. Nokkert                 9</t>
  </si>
  <si>
    <t xml:space="preserve">Mw. V. van der Laan         8 </t>
  </si>
  <si>
    <t>Mw. D. Riemersma           9</t>
  </si>
  <si>
    <t>Mw. A. Roeten</t>
  </si>
  <si>
    <t>Mw. J. de Beus                  8</t>
  </si>
  <si>
    <t>Mw.S. Hermans              8</t>
  </si>
  <si>
    <t>Mw. N. Cup</t>
  </si>
  <si>
    <t>UITSLAGEN PLOEGEN</t>
  </si>
  <si>
    <t>Mw. R. Lopez            8</t>
  </si>
  <si>
    <t>Mw. J. Klein             S</t>
  </si>
  <si>
    <t>Mw. M. van Dalen    8</t>
  </si>
  <si>
    <t>Mw. N. Soos</t>
  </si>
  <si>
    <t>Hr. W. Schrauwen  8</t>
  </si>
  <si>
    <t>Mw. M. Ronner        8</t>
  </si>
  <si>
    <t>Mw. M. v/d Sluis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</si>
</sst>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3]d/mmm/yy;@"/>
    <numFmt numFmtId="165" formatCode="h:mm;@"/>
    <numFmt numFmtId="166" formatCode="0.0000"/>
    <numFmt numFmtId="167" formatCode="_-* #0_-;_-* #0\-;_-* &quot;&quot;_-;_-@_-"/>
    <numFmt numFmtId="168" formatCode="_-* #,##0.0_-;_-* #,##0.0\-;_-* &quot;-&quot;??_-;_-@_-"/>
    <numFmt numFmtId="169" formatCode="0.000"/>
  </numFmts>
  <fonts count="1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Schiphol Frutiger"/>
    </font>
    <font>
      <sz val="10"/>
      <name val="Schiphol Frutiger"/>
      <family val="2"/>
    </font>
    <font>
      <sz val="9"/>
      <name val="Schiphol Frutiger"/>
    </font>
    <font>
      <b/>
      <sz val="11"/>
      <name val="Schiphol Frutiger"/>
    </font>
    <font>
      <b/>
      <sz val="10"/>
      <name val="Schiphol Frutige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chiphol Frutig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166" fontId="2" fillId="0" borderId="0" xfId="0" applyNumberFormat="1" applyFont="1"/>
    <xf numFmtId="0" fontId="3" fillId="0" borderId="2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 wrapText="1"/>
    </xf>
    <xf numFmtId="166" fontId="6" fillId="0" borderId="0" xfId="0" applyNumberFormat="1" applyFont="1"/>
    <xf numFmtId="166" fontId="5" fillId="0" borderId="0" xfId="0" applyNumberFormat="1" applyFont="1"/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1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/>
    <xf numFmtId="0" fontId="4" fillId="0" borderId="1" xfId="0" applyFont="1" applyBorder="1" applyAlignment="1"/>
    <xf numFmtId="0" fontId="4" fillId="0" borderId="0" xfId="0" applyFont="1"/>
    <xf numFmtId="166" fontId="3" fillId="0" borderId="0" xfId="0" applyNumberFormat="1" applyFont="1"/>
    <xf numFmtId="0" fontId="3" fillId="0" borderId="2" xfId="0" applyFont="1" applyBorder="1" applyAlignment="1">
      <alignment vertical="top" wrapText="1"/>
    </xf>
    <xf numFmtId="166" fontId="3" fillId="0" borderId="2" xfId="0" applyNumberFormat="1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166" fontId="4" fillId="0" borderId="0" xfId="0" applyNumberFormat="1" applyFont="1"/>
    <xf numFmtId="0" fontId="4" fillId="0" borderId="0" xfId="0" applyFont="1" applyProtection="1">
      <protection locked="0"/>
    </xf>
    <xf numFmtId="166" fontId="3" fillId="0" borderId="0" xfId="0" applyNumberFormat="1" applyFont="1" applyProtection="1">
      <protection locked="0"/>
    </xf>
    <xf numFmtId="0" fontId="3" fillId="0" borderId="0" xfId="0" applyFont="1" applyAlignment="1">
      <alignment wrapText="1"/>
    </xf>
    <xf numFmtId="166" fontId="3" fillId="0" borderId="0" xfId="0" applyNumberFormat="1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6" fontId="3" fillId="0" borderId="1" xfId="0" applyNumberFormat="1" applyFont="1" applyBorder="1"/>
    <xf numFmtId="167" fontId="4" fillId="0" borderId="2" xfId="0" applyNumberFormat="1" applyFont="1" applyBorder="1"/>
    <xf numFmtId="167" fontId="4" fillId="0" borderId="2" xfId="0" applyNumberFormat="1" applyFont="1" applyBorder="1" applyAlignment="1">
      <alignment horizontal="left"/>
    </xf>
    <xf numFmtId="1" fontId="3" fillId="0" borderId="0" xfId="0" applyNumberFormat="1" applyFont="1" applyBorder="1"/>
    <xf numFmtId="9" fontId="3" fillId="0" borderId="0" xfId="0" applyNumberFormat="1" applyFont="1"/>
    <xf numFmtId="168" fontId="3" fillId="0" borderId="3" xfId="0" applyNumberFormat="1" applyFont="1" applyBorder="1" applyAlignment="1">
      <alignment horizontal="left"/>
    </xf>
    <xf numFmtId="168" fontId="3" fillId="0" borderId="3" xfId="0" applyNumberFormat="1" applyFont="1" applyBorder="1"/>
    <xf numFmtId="166" fontId="3" fillId="0" borderId="4" xfId="0" applyNumberFormat="1" applyFont="1" applyBorder="1"/>
    <xf numFmtId="169" fontId="3" fillId="0" borderId="2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quotePrefix="1" applyFont="1" applyBorder="1"/>
    <xf numFmtId="166" fontId="3" fillId="0" borderId="8" xfId="0" quotePrefix="1" applyNumberFormat="1" applyFont="1" applyBorder="1"/>
    <xf numFmtId="167" fontId="3" fillId="0" borderId="0" xfId="0" applyNumberFormat="1" applyFont="1" applyBorder="1" applyAlignment="1">
      <alignment horizontal="left"/>
    </xf>
    <xf numFmtId="168" fontId="3" fillId="0" borderId="4" xfId="0" applyNumberFormat="1" applyFont="1" applyBorder="1" applyAlignment="1">
      <alignment horizontal="left"/>
    </xf>
    <xf numFmtId="168" fontId="3" fillId="0" borderId="4" xfId="0" applyNumberFormat="1" applyFont="1" applyBorder="1"/>
    <xf numFmtId="166" fontId="3" fillId="0" borderId="9" xfId="0" applyNumberFormat="1" applyFont="1" applyBorder="1"/>
    <xf numFmtId="169" fontId="3" fillId="0" borderId="0" xfId="0" applyNumberFormat="1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quotePrefix="1" applyFont="1" applyBorder="1"/>
    <xf numFmtId="166" fontId="3" fillId="0" borderId="13" xfId="0" quotePrefix="1" applyNumberFormat="1" applyFont="1" applyBorder="1"/>
    <xf numFmtId="167" fontId="3" fillId="0" borderId="14" xfId="0" applyNumberFormat="1" applyFont="1" applyBorder="1" applyAlignment="1">
      <alignment horizontal="left"/>
    </xf>
    <xf numFmtId="0" fontId="3" fillId="0" borderId="14" xfId="0" applyFont="1" applyBorder="1"/>
    <xf numFmtId="166" fontId="3" fillId="0" borderId="15" xfId="0" applyNumberFormat="1" applyFont="1" applyBorder="1"/>
    <xf numFmtId="167" fontId="3" fillId="0" borderId="0" xfId="0" applyNumberFormat="1" applyFont="1" applyBorder="1"/>
    <xf numFmtId="167" fontId="3" fillId="0" borderId="0" xfId="0" applyNumberFormat="1" applyFont="1" applyBorder="1" applyAlignment="1">
      <alignment horizontal="right"/>
    </xf>
    <xf numFmtId="166" fontId="3" fillId="0" borderId="16" xfId="0" applyNumberFormat="1" applyFont="1" applyBorder="1"/>
    <xf numFmtId="169" fontId="3" fillId="0" borderId="0" xfId="0" quotePrefix="1" applyNumberFormat="1" applyFont="1"/>
    <xf numFmtId="0" fontId="3" fillId="0" borderId="0" xfId="0" quotePrefix="1" applyNumberFormat="1" applyFont="1"/>
    <xf numFmtId="167" fontId="4" fillId="0" borderId="0" xfId="0" applyNumberFormat="1" applyFont="1" applyBorder="1"/>
    <xf numFmtId="167" fontId="3" fillId="0" borderId="0" xfId="0" applyNumberFormat="1" applyFont="1" applyBorder="1" applyAlignment="1"/>
    <xf numFmtId="167" fontId="4" fillId="0" borderId="0" xfId="0" applyNumberFormat="1" applyFont="1" applyBorder="1" applyAlignment="1">
      <alignment horizontal="left"/>
    </xf>
    <xf numFmtId="168" fontId="3" fillId="0" borderId="9" xfId="0" applyNumberFormat="1" applyFont="1" applyBorder="1" applyAlignment="1">
      <alignment horizontal="left"/>
    </xf>
    <xf numFmtId="168" fontId="3" fillId="0" borderId="9" xfId="0" applyNumberFormat="1" applyFont="1" applyBorder="1"/>
    <xf numFmtId="169" fontId="3" fillId="0" borderId="0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quotePrefix="1" applyFont="1" applyBorder="1"/>
    <xf numFmtId="166" fontId="3" fillId="0" borderId="20" xfId="0" quotePrefix="1" applyNumberFormat="1" applyFont="1" applyBorder="1"/>
    <xf numFmtId="0" fontId="0" fillId="0" borderId="0" xfId="0" applyFont="1" applyAlignme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7" fillId="0" borderId="1" xfId="0" applyFont="1" applyBorder="1" applyAlignment="1"/>
    <xf numFmtId="0" fontId="7" fillId="0" borderId="0" xfId="0" applyFont="1"/>
    <xf numFmtId="166" fontId="0" fillId="0" borderId="0" xfId="0" applyNumberFormat="1" applyFont="1"/>
    <xf numFmtId="0" fontId="8" fillId="0" borderId="2" xfId="0" applyFont="1" applyBorder="1"/>
    <xf numFmtId="0" fontId="8" fillId="0" borderId="2" xfId="0" applyFont="1" applyBorder="1" applyAlignment="1">
      <alignment vertical="top" wrapText="1"/>
    </xf>
    <xf numFmtId="166" fontId="8" fillId="0" borderId="2" xfId="0" applyNumberFormat="1" applyFont="1" applyBorder="1"/>
    <xf numFmtId="0" fontId="9" fillId="0" borderId="2" xfId="0" applyFont="1" applyBorder="1"/>
    <xf numFmtId="0" fontId="11" fillId="0" borderId="0" xfId="0" applyFont="1" applyFill="1"/>
    <xf numFmtId="0" fontId="8" fillId="0" borderId="0" xfId="0" applyFont="1" applyAlignment="1">
      <alignment vertical="top" wrapText="1"/>
    </xf>
    <xf numFmtId="166" fontId="8" fillId="0" borderId="0" xfId="0" applyNumberFormat="1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166" fontId="8" fillId="0" borderId="0" xfId="0" applyNumberFormat="1" applyFont="1" applyBorder="1"/>
    <xf numFmtId="0" fontId="9" fillId="0" borderId="0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166" fontId="0" fillId="0" borderId="1" xfId="0" applyNumberFormat="1" applyFont="1" applyBorder="1"/>
    <xf numFmtId="0" fontId="9" fillId="0" borderId="1" xfId="0" applyFont="1" applyBorder="1"/>
    <xf numFmtId="167" fontId="12" fillId="0" borderId="2" xfId="0" applyNumberFormat="1" applyFont="1" applyBorder="1"/>
    <xf numFmtId="167" fontId="12" fillId="0" borderId="2" xfId="0" applyNumberFormat="1" applyFont="1" applyBorder="1" applyAlignment="1">
      <alignment horizontal="left"/>
    </xf>
    <xf numFmtId="1" fontId="0" fillId="0" borderId="0" xfId="0" applyNumberFormat="1" applyFont="1" applyBorder="1"/>
    <xf numFmtId="9" fontId="0" fillId="0" borderId="0" xfId="0" applyNumberFormat="1" applyFont="1"/>
    <xf numFmtId="168" fontId="13" fillId="0" borderId="3" xfId="0" applyNumberFormat="1" applyFont="1" applyBorder="1" applyAlignment="1">
      <alignment horizontal="left"/>
    </xf>
    <xf numFmtId="168" fontId="13" fillId="0" borderId="3" xfId="0" applyNumberFormat="1" applyFont="1" applyBorder="1"/>
    <xf numFmtId="166" fontId="13" fillId="0" borderId="4" xfId="0" applyNumberFormat="1" applyFont="1" applyBorder="1"/>
    <xf numFmtId="169" fontId="0" fillId="0" borderId="2" xfId="0" applyNumberFormat="1" applyBorder="1"/>
    <xf numFmtId="0" fontId="0" fillId="0" borderId="5" xfId="0" applyBorder="1"/>
    <xf numFmtId="0" fontId="0" fillId="0" borderId="6" xfId="0" applyFont="1" applyBorder="1"/>
    <xf numFmtId="0" fontId="0" fillId="0" borderId="7" xfId="0" quotePrefix="1" applyBorder="1"/>
    <xf numFmtId="166" fontId="13" fillId="0" borderId="8" xfId="0" quotePrefix="1" applyNumberFormat="1" applyFont="1" applyBorder="1"/>
    <xf numFmtId="1" fontId="9" fillId="0" borderId="0" xfId="0" applyNumberFormat="1" applyFont="1"/>
    <xf numFmtId="167" fontId="13" fillId="0" borderId="0" xfId="0" applyNumberFormat="1" applyFont="1" applyBorder="1" applyAlignment="1">
      <alignment horizontal="left"/>
    </xf>
    <xf numFmtId="168" fontId="13" fillId="0" borderId="4" xfId="0" applyNumberFormat="1" applyFont="1" applyBorder="1" applyAlignment="1">
      <alignment horizontal="left"/>
    </xf>
    <xf numFmtId="168" fontId="13" fillId="0" borderId="4" xfId="0" applyNumberFormat="1" applyFont="1" applyBorder="1"/>
    <xf numFmtId="166" fontId="13" fillId="0" borderId="9" xfId="0" applyNumberFormat="1" applyFont="1" applyBorder="1"/>
    <xf numFmtId="169" fontId="0" fillId="0" borderId="0" xfId="0" applyNumberFormat="1"/>
    <xf numFmtId="0" fontId="0" fillId="0" borderId="10" xfId="0" applyFont="1" applyBorder="1"/>
    <xf numFmtId="0" fontId="0" fillId="0" borderId="11" xfId="0" applyFont="1" applyBorder="1"/>
    <xf numFmtId="0" fontId="0" fillId="0" borderId="12" xfId="0" quotePrefix="1" applyFont="1" applyBorder="1"/>
    <xf numFmtId="166" fontId="0" fillId="0" borderId="13" xfId="0" quotePrefix="1" applyNumberFormat="1" applyFont="1" applyBorder="1"/>
    <xf numFmtId="167" fontId="13" fillId="0" borderId="14" xfId="0" applyNumberFormat="1" applyFont="1" applyBorder="1" applyAlignment="1">
      <alignment horizontal="left"/>
    </xf>
    <xf numFmtId="0" fontId="0" fillId="0" borderId="14" xfId="0" applyFont="1" applyBorder="1"/>
    <xf numFmtId="166" fontId="0" fillId="0" borderId="15" xfId="0" applyNumberFormat="1" applyFont="1" applyBorder="1"/>
    <xf numFmtId="167" fontId="13" fillId="0" borderId="0" xfId="0" applyNumberFormat="1" applyFont="1" applyBorder="1"/>
    <xf numFmtId="167" fontId="13" fillId="0" borderId="0" xfId="0" applyNumberFormat="1" applyFont="1" applyBorder="1" applyAlignment="1">
      <alignment horizontal="right"/>
    </xf>
    <xf numFmtId="166" fontId="13" fillId="0" borderId="16" xfId="0" applyNumberFormat="1" applyFont="1" applyBorder="1"/>
    <xf numFmtId="169" fontId="0" fillId="0" borderId="0" xfId="0" quotePrefix="1" applyNumberFormat="1" applyFont="1"/>
    <xf numFmtId="166" fontId="13" fillId="0" borderId="0" xfId="0" applyNumberFormat="1" applyFont="1"/>
    <xf numFmtId="0" fontId="13" fillId="0" borderId="0" xfId="0" quotePrefix="1" applyNumberFormat="1" applyFont="1"/>
    <xf numFmtId="167" fontId="12" fillId="0" borderId="0" xfId="0" applyNumberFormat="1" applyFont="1" applyBorder="1"/>
    <xf numFmtId="167" fontId="13" fillId="0" borderId="0" xfId="0" applyNumberFormat="1" applyFont="1" applyBorder="1" applyAlignment="1"/>
    <xf numFmtId="167" fontId="9" fillId="0" borderId="0" xfId="0" applyNumberFormat="1" applyFont="1"/>
    <xf numFmtId="0" fontId="0" fillId="0" borderId="0" xfId="0" applyFont="1" applyBorder="1"/>
    <xf numFmtId="167" fontId="12" fillId="0" borderId="0" xfId="0" applyNumberFormat="1" applyFont="1" applyBorder="1" applyAlignment="1">
      <alignment horizontal="left"/>
    </xf>
    <xf numFmtId="168" fontId="13" fillId="0" borderId="9" xfId="0" applyNumberFormat="1" applyFont="1" applyBorder="1" applyAlignment="1">
      <alignment horizontal="left"/>
    </xf>
    <xf numFmtId="168" fontId="13" fillId="0" borderId="9" xfId="0" applyNumberFormat="1" applyFont="1" applyBorder="1"/>
    <xf numFmtId="169" fontId="0" fillId="0" borderId="0" xfId="0" applyNumberFormat="1" applyBorder="1"/>
    <xf numFmtId="0" fontId="0" fillId="0" borderId="17" xfId="0" applyBorder="1"/>
    <xf numFmtId="0" fontId="0" fillId="0" borderId="18" xfId="0" applyFont="1" applyBorder="1"/>
    <xf numFmtId="0" fontId="0" fillId="0" borderId="19" xfId="0" quotePrefix="1" applyBorder="1"/>
    <xf numFmtId="166" fontId="13" fillId="0" borderId="20" xfId="0" quotePrefix="1" applyNumberFormat="1" applyFont="1" applyBorder="1"/>
    <xf numFmtId="0" fontId="14" fillId="0" borderId="0" xfId="0" applyFont="1" applyAlignment="1"/>
    <xf numFmtId="0" fontId="11" fillId="0" borderId="0" xfId="0" applyFont="1"/>
    <xf numFmtId="166" fontId="0" fillId="0" borderId="0" xfId="0" applyNumberFormat="1" applyFont="1" applyBorder="1"/>
    <xf numFmtId="9" fontId="0" fillId="0" borderId="0" xfId="0" applyNumberFormat="1" applyFont="1" applyBorder="1"/>
    <xf numFmtId="166" fontId="13" fillId="0" borderId="20" xfId="0" applyNumberFormat="1" applyFont="1" applyBorder="1"/>
    <xf numFmtId="1" fontId="9" fillId="0" borderId="0" xfId="0" applyNumberFormat="1" applyFont="1" applyBorder="1"/>
    <xf numFmtId="166" fontId="0" fillId="0" borderId="13" xfId="0" applyNumberFormat="1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quotePrefix="1" applyFont="1" applyBorder="1"/>
    <xf numFmtId="166" fontId="0" fillId="0" borderId="24" xfId="0" applyNumberFormat="1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7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7" fontId="12" fillId="2" borderId="0" xfId="0" applyNumberFormat="1" applyFont="1" applyFill="1" applyBorder="1"/>
    <xf numFmtId="167" fontId="12" fillId="2" borderId="0" xfId="0" applyNumberFormat="1" applyFont="1" applyFill="1" applyBorder="1" applyAlignment="1">
      <alignment horizontal="left"/>
    </xf>
    <xf numFmtId="167" fontId="13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77896/AppData/Local/Microsoft/Windows/Temporary%20Internet%20Files/Content.IE5/UZZHTBE2/Interregio%20uitvoering/Vrije_Uitvoeringen%20Ag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77896/AppData/Local/Microsoft/Windows/Temporary%20Internet%20Files/Content.IE5/UZZHTBE2/Interregio%20uitvoering/Combo%2028%20me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leiding"/>
      <sheetName val="Invoerensolo"/>
      <sheetName val="Startlijst solo"/>
      <sheetName val="Uitslag solo"/>
      <sheetName val="VUFormSolo"/>
      <sheetName val="Invoerenduet"/>
      <sheetName val="Startlijst duet"/>
      <sheetName val="Uitslag duet"/>
      <sheetName val="VUFormDuet"/>
      <sheetName val="Invoerenploeg"/>
      <sheetName val="Startlijst ploeg"/>
      <sheetName val="Uitslag ploeg"/>
      <sheetName val="VUFormPloeg"/>
      <sheetName val="UitslagFig"/>
      <sheetName val="Verkorte startlijst Uitv."/>
      <sheetName val="Blad1"/>
    </sheetNames>
    <sheetDataSet>
      <sheetData sheetId="0"/>
      <sheetData sheetId="1">
        <row r="1">
          <cell r="C1">
            <v>0</v>
          </cell>
        </row>
        <row r="2">
          <cell r="C2">
            <v>100</v>
          </cell>
        </row>
        <row r="3">
          <cell r="C3">
            <v>0</v>
          </cell>
        </row>
        <row r="5">
          <cell r="B5">
            <v>1</v>
          </cell>
          <cell r="C5">
            <v>61.2667</v>
          </cell>
          <cell r="D5" t="str">
            <v>ZPCH</v>
          </cell>
          <cell r="E5" t="str">
            <v>Touch the Sky</v>
          </cell>
          <cell r="F5" t="str">
            <v>ZPCH</v>
          </cell>
          <cell r="G5" t="str">
            <v>Noortje Reijnen</v>
          </cell>
          <cell r="H5">
            <v>200400354</v>
          </cell>
          <cell r="I5" t="str">
            <v>x</v>
          </cell>
          <cell r="J5">
            <v>0</v>
          </cell>
          <cell r="M5" t="str">
            <v>mid/west</v>
          </cell>
          <cell r="O5">
            <v>0</v>
          </cell>
          <cell r="P5" t="str">
            <v/>
          </cell>
          <cell r="R5">
            <v>1</v>
          </cell>
          <cell r="X5">
            <v>5.5</v>
          </cell>
          <cell r="Y5">
            <v>6.3</v>
          </cell>
          <cell r="Z5">
            <v>5.7</v>
          </cell>
          <cell r="AA5">
            <v>6.6</v>
          </cell>
          <cell r="AB5">
            <v>5.9</v>
          </cell>
          <cell r="AD5">
            <v>17.899999999999999</v>
          </cell>
          <cell r="AK5">
            <v>5.9</v>
          </cell>
          <cell r="AL5">
            <v>5.7</v>
          </cell>
          <cell r="AM5">
            <v>6.2</v>
          </cell>
          <cell r="AN5">
            <v>6.4</v>
          </cell>
          <cell r="AO5">
            <v>6.4</v>
          </cell>
          <cell r="AQ5">
            <v>24.666699999999999</v>
          </cell>
          <cell r="AX5">
            <v>5.6</v>
          </cell>
          <cell r="AY5">
            <v>6</v>
          </cell>
          <cell r="AZ5">
            <v>6.4</v>
          </cell>
          <cell r="BA5">
            <v>6.3</v>
          </cell>
          <cell r="BB5">
            <v>7</v>
          </cell>
          <cell r="BD5">
            <v>18.7</v>
          </cell>
          <cell r="BG5">
            <v>0</v>
          </cell>
          <cell r="BH5">
            <v>61.2667</v>
          </cell>
          <cell r="BJ5">
            <v>61.2667</v>
          </cell>
          <cell r="BR5">
            <v>0</v>
          </cell>
          <cell r="BS5" t="str">
            <v/>
          </cell>
        </row>
        <row r="6">
          <cell r="B6">
            <v>2</v>
          </cell>
          <cell r="C6">
            <v>60.066699999999997</v>
          </cell>
          <cell r="D6" t="str">
            <v>AZC</v>
          </cell>
          <cell r="E6" t="str">
            <v>Tinkerbell</v>
          </cell>
          <cell r="F6" t="str">
            <v>AZC</v>
          </cell>
          <cell r="G6" t="str">
            <v>Merel Leuring</v>
          </cell>
          <cell r="H6">
            <v>200401204</v>
          </cell>
          <cell r="I6" t="str">
            <v>x</v>
          </cell>
          <cell r="J6">
            <v>0</v>
          </cell>
          <cell r="M6" t="str">
            <v>West</v>
          </cell>
          <cell r="O6">
            <v>0</v>
          </cell>
          <cell r="P6" t="str">
            <v/>
          </cell>
          <cell r="R6">
            <v>2</v>
          </cell>
          <cell r="X6">
            <v>5.6</v>
          </cell>
          <cell r="Y6">
            <v>6.2</v>
          </cell>
          <cell r="Z6">
            <v>6.1</v>
          </cell>
          <cell r="AA6">
            <v>6.4</v>
          </cell>
          <cell r="AB6">
            <v>6.5</v>
          </cell>
          <cell r="AD6">
            <v>18.7</v>
          </cell>
          <cell r="AK6">
            <v>5.4</v>
          </cell>
          <cell r="AL6">
            <v>6</v>
          </cell>
          <cell r="AM6">
            <v>6</v>
          </cell>
          <cell r="AN6">
            <v>5.9</v>
          </cell>
          <cell r="AO6">
            <v>6</v>
          </cell>
          <cell r="AQ6">
            <v>23.866700000000002</v>
          </cell>
          <cell r="AX6">
            <v>5.4</v>
          </cell>
          <cell r="AY6">
            <v>5.9</v>
          </cell>
          <cell r="AZ6">
            <v>6</v>
          </cell>
          <cell r="BA6">
            <v>6</v>
          </cell>
          <cell r="BB6">
            <v>5.6</v>
          </cell>
          <cell r="BD6">
            <v>17.5</v>
          </cell>
          <cell r="BG6">
            <v>0</v>
          </cell>
          <cell r="BH6">
            <v>60.066699999999997</v>
          </cell>
          <cell r="BJ6">
            <v>60.066699999999997</v>
          </cell>
          <cell r="BR6">
            <v>0</v>
          </cell>
          <cell r="BS6" t="str">
            <v/>
          </cell>
        </row>
        <row r="7">
          <cell r="B7">
            <v>3</v>
          </cell>
          <cell r="C7">
            <v>59</v>
          </cell>
          <cell r="D7" t="str">
            <v>DAW</v>
          </cell>
          <cell r="E7" t="str">
            <v>Crystallize</v>
          </cell>
          <cell r="F7" t="str">
            <v>DAW</v>
          </cell>
          <cell r="G7" t="str">
            <v>Giorgio Gandossi</v>
          </cell>
          <cell r="H7">
            <v>200403430</v>
          </cell>
          <cell r="I7" t="str">
            <v>x</v>
          </cell>
          <cell r="J7">
            <v>0</v>
          </cell>
          <cell r="M7" t="str">
            <v>mid/west</v>
          </cell>
          <cell r="O7">
            <v>0</v>
          </cell>
          <cell r="P7" t="str">
            <v/>
          </cell>
          <cell r="R7">
            <v>3</v>
          </cell>
          <cell r="X7">
            <v>6.2</v>
          </cell>
          <cell r="Y7">
            <v>5.7</v>
          </cell>
          <cell r="Z7">
            <v>5.8</v>
          </cell>
          <cell r="AA7">
            <v>5.7</v>
          </cell>
          <cell r="AB7">
            <v>6.7</v>
          </cell>
          <cell r="AD7">
            <v>17.7</v>
          </cell>
          <cell r="AK7">
            <v>5.9</v>
          </cell>
          <cell r="AL7">
            <v>5.7</v>
          </cell>
          <cell r="AM7">
            <v>6.3</v>
          </cell>
          <cell r="AN7">
            <v>6.4</v>
          </cell>
          <cell r="AO7">
            <v>6.1</v>
          </cell>
          <cell r="AQ7">
            <v>24.4</v>
          </cell>
          <cell r="AX7">
            <v>5.5</v>
          </cell>
          <cell r="AY7">
            <v>5.7</v>
          </cell>
          <cell r="AZ7">
            <v>5.6</v>
          </cell>
          <cell r="BA7">
            <v>5.6</v>
          </cell>
          <cell r="BB7">
            <v>6.2</v>
          </cell>
          <cell r="BD7">
            <v>16.899999999999999</v>
          </cell>
          <cell r="BG7">
            <v>0</v>
          </cell>
          <cell r="BH7">
            <v>58.999999999999993</v>
          </cell>
          <cell r="BJ7">
            <v>59</v>
          </cell>
          <cell r="BR7">
            <v>0</v>
          </cell>
          <cell r="BS7" t="str">
            <v/>
          </cell>
        </row>
        <row r="8">
          <cell r="B8">
            <v>4</v>
          </cell>
          <cell r="C8">
            <v>58.966700000000003</v>
          </cell>
          <cell r="D8" t="str">
            <v>ACZ</v>
          </cell>
          <cell r="E8" t="str">
            <v>Peter Pan</v>
          </cell>
          <cell r="F8" t="str">
            <v>ACZ</v>
          </cell>
          <cell r="G8" t="str">
            <v>Floor Schallenberg</v>
          </cell>
          <cell r="H8">
            <v>200400018</v>
          </cell>
          <cell r="I8" t="str">
            <v>x</v>
          </cell>
          <cell r="J8">
            <v>0</v>
          </cell>
          <cell r="M8" t="str">
            <v>West</v>
          </cell>
          <cell r="O8">
            <v>0</v>
          </cell>
          <cell r="P8" t="str">
            <v/>
          </cell>
          <cell r="R8">
            <v>4</v>
          </cell>
          <cell r="X8">
            <v>5.9</v>
          </cell>
          <cell r="Y8">
            <v>6.1</v>
          </cell>
          <cell r="Z8">
            <v>6</v>
          </cell>
          <cell r="AA8">
            <v>5.4</v>
          </cell>
          <cell r="AB8">
            <v>5.8</v>
          </cell>
          <cell r="AD8">
            <v>17.7</v>
          </cell>
          <cell r="AK8">
            <v>6</v>
          </cell>
          <cell r="AL8">
            <v>5.6</v>
          </cell>
          <cell r="AM8">
            <v>6.1</v>
          </cell>
          <cell r="AN8">
            <v>5.8</v>
          </cell>
          <cell r="AO8">
            <v>6.2</v>
          </cell>
          <cell r="AQ8">
            <v>23.866700000000002</v>
          </cell>
          <cell r="AX8">
            <v>5.6</v>
          </cell>
          <cell r="AY8">
            <v>5.8</v>
          </cell>
          <cell r="AZ8">
            <v>6.2</v>
          </cell>
          <cell r="BA8">
            <v>5.8</v>
          </cell>
          <cell r="BB8">
            <v>5.8</v>
          </cell>
          <cell r="BD8">
            <v>17.399999999999999</v>
          </cell>
          <cell r="BG8">
            <v>0</v>
          </cell>
          <cell r="BH8">
            <v>58.966699999999996</v>
          </cell>
          <cell r="BJ8">
            <v>58.966700000000003</v>
          </cell>
          <cell r="BR8">
            <v>0</v>
          </cell>
          <cell r="BS8" t="str">
            <v/>
          </cell>
        </row>
        <row r="9">
          <cell r="B9">
            <v>5</v>
          </cell>
          <cell r="C9">
            <v>58.1</v>
          </cell>
          <cell r="D9" t="str">
            <v>ACZ</v>
          </cell>
          <cell r="E9" t="str">
            <v>Alice in Wonderland</v>
          </cell>
          <cell r="F9" t="str">
            <v>ACZ</v>
          </cell>
          <cell r="G9" t="str">
            <v>Mare Schallenberg</v>
          </cell>
          <cell r="H9">
            <v>200600078</v>
          </cell>
          <cell r="I9" t="str">
            <v>x</v>
          </cell>
          <cell r="J9">
            <v>0</v>
          </cell>
          <cell r="M9" t="str">
            <v>West</v>
          </cell>
          <cell r="O9">
            <v>0</v>
          </cell>
          <cell r="P9" t="str">
            <v/>
          </cell>
          <cell r="R9">
            <v>5</v>
          </cell>
          <cell r="X9">
            <v>6</v>
          </cell>
          <cell r="Y9">
            <v>6</v>
          </cell>
          <cell r="Z9">
            <v>5.7</v>
          </cell>
          <cell r="AA9">
            <v>5.8</v>
          </cell>
          <cell r="AB9">
            <v>5.9</v>
          </cell>
          <cell r="AD9">
            <v>17.7</v>
          </cell>
          <cell r="AK9">
            <v>6</v>
          </cell>
          <cell r="AL9">
            <v>5.9</v>
          </cell>
          <cell r="AM9">
            <v>5.7</v>
          </cell>
          <cell r="AN9">
            <v>5.8</v>
          </cell>
          <cell r="AO9">
            <v>6</v>
          </cell>
          <cell r="AQ9">
            <v>23.6</v>
          </cell>
          <cell r="AX9">
            <v>5.2</v>
          </cell>
          <cell r="AY9">
            <v>5.8</v>
          </cell>
          <cell r="AZ9">
            <v>5.6</v>
          </cell>
          <cell r="BA9">
            <v>5.7</v>
          </cell>
          <cell r="BB9">
            <v>5.5</v>
          </cell>
          <cell r="BD9">
            <v>16.8</v>
          </cell>
          <cell r="BG9">
            <v>0</v>
          </cell>
          <cell r="BH9">
            <v>58.099999999999994</v>
          </cell>
          <cell r="BJ9">
            <v>58.1</v>
          </cell>
          <cell r="BR9">
            <v>0</v>
          </cell>
          <cell r="BS9" t="str">
            <v/>
          </cell>
        </row>
        <row r="10">
          <cell r="B10">
            <v>6</v>
          </cell>
          <cell r="C10">
            <v>57.3</v>
          </cell>
          <cell r="D10" t="str">
            <v>WVZ</v>
          </cell>
          <cell r="E10" t="str">
            <v>Harry Potter</v>
          </cell>
          <cell r="F10" t="str">
            <v>WVZ Combinatie</v>
          </cell>
          <cell r="G10" t="str">
            <v>Floor Speckens</v>
          </cell>
          <cell r="H10">
            <v>200402892</v>
          </cell>
          <cell r="I10" t="str">
            <v>x</v>
          </cell>
          <cell r="J10">
            <v>0</v>
          </cell>
          <cell r="M10" t="str">
            <v>West</v>
          </cell>
          <cell r="O10">
            <v>0</v>
          </cell>
          <cell r="P10" t="str">
            <v/>
          </cell>
          <cell r="R10">
            <v>6</v>
          </cell>
          <cell r="X10">
            <v>5.6</v>
          </cell>
          <cell r="Y10">
            <v>5.6</v>
          </cell>
          <cell r="Z10">
            <v>5.9</v>
          </cell>
          <cell r="AA10">
            <v>6.4</v>
          </cell>
          <cell r="AB10">
            <v>6</v>
          </cell>
          <cell r="AD10">
            <v>17.5</v>
          </cell>
          <cell r="AK10">
            <v>5.3</v>
          </cell>
          <cell r="AL10">
            <v>5.4</v>
          </cell>
          <cell r="AM10">
            <v>5.9</v>
          </cell>
          <cell r="AN10">
            <v>6.3</v>
          </cell>
          <cell r="AO10">
            <v>5.8</v>
          </cell>
          <cell r="AQ10">
            <v>22.8</v>
          </cell>
          <cell r="AX10">
            <v>5.5</v>
          </cell>
          <cell r="AY10">
            <v>5.4</v>
          </cell>
          <cell r="AZ10">
            <v>6.4</v>
          </cell>
          <cell r="BA10">
            <v>5.5</v>
          </cell>
          <cell r="BB10">
            <v>6</v>
          </cell>
          <cell r="BD10">
            <v>17</v>
          </cell>
          <cell r="BG10">
            <v>0</v>
          </cell>
          <cell r="BH10">
            <v>57.3</v>
          </cell>
          <cell r="BJ10">
            <v>57.3</v>
          </cell>
          <cell r="BR10">
            <v>0</v>
          </cell>
          <cell r="BS10" t="str">
            <v/>
          </cell>
        </row>
        <row r="11">
          <cell r="B11">
            <v>7</v>
          </cell>
          <cell r="C11">
            <v>54.533299999999997</v>
          </cell>
          <cell r="D11" t="str">
            <v>WVZ</v>
          </cell>
          <cell r="E11" t="str">
            <v>Run</v>
          </cell>
          <cell r="F11" t="str">
            <v>WVZ Combinatie</v>
          </cell>
          <cell r="G11" t="str">
            <v>Fiene Van Wijk</v>
          </cell>
          <cell r="H11">
            <v>200402214</v>
          </cell>
          <cell r="I11" t="str">
            <v>x</v>
          </cell>
          <cell r="J11">
            <v>0</v>
          </cell>
          <cell r="M11" t="str">
            <v>West</v>
          </cell>
          <cell r="O11">
            <v>0</v>
          </cell>
          <cell r="P11" t="str">
            <v/>
          </cell>
          <cell r="R11">
            <v>7</v>
          </cell>
          <cell r="X11">
            <v>5.9</v>
          </cell>
          <cell r="Y11">
            <v>5.5</v>
          </cell>
          <cell r="Z11">
            <v>5.5</v>
          </cell>
          <cell r="AA11">
            <v>5.8</v>
          </cell>
          <cell r="AB11">
            <v>5.9</v>
          </cell>
          <cell r="AD11">
            <v>17.2</v>
          </cell>
          <cell r="AK11">
            <v>5.2</v>
          </cell>
          <cell r="AL11">
            <v>5.3</v>
          </cell>
          <cell r="AM11">
            <v>4.9000000000000004</v>
          </cell>
          <cell r="AN11">
            <v>5.5</v>
          </cell>
          <cell r="AO11">
            <v>5.6</v>
          </cell>
          <cell r="AQ11">
            <v>21.333300000000001</v>
          </cell>
          <cell r="AX11">
            <v>5.2</v>
          </cell>
          <cell r="AY11">
            <v>5.3</v>
          </cell>
          <cell r="AZ11">
            <v>5.7</v>
          </cell>
          <cell r="BA11">
            <v>5.5</v>
          </cell>
          <cell r="BB11">
            <v>5.2</v>
          </cell>
          <cell r="BD11">
            <v>16</v>
          </cell>
          <cell r="BG11">
            <v>0</v>
          </cell>
          <cell r="BH11">
            <v>54.533299999999997</v>
          </cell>
          <cell r="BJ11">
            <v>54.533299999999997</v>
          </cell>
          <cell r="BR11">
            <v>0</v>
          </cell>
          <cell r="BS11" t="str">
            <v/>
          </cell>
        </row>
        <row r="12">
          <cell r="B12">
            <v>8</v>
          </cell>
          <cell r="C12">
            <v>54.333300000000001</v>
          </cell>
          <cell r="D12" t="str">
            <v>PSV Synchro Team</v>
          </cell>
          <cell r="E12" t="str">
            <v>The power of love</v>
          </cell>
          <cell r="F12" t="str">
            <v>Cathy Aalberts</v>
          </cell>
          <cell r="G12" t="str">
            <v>Parinaz Verbocht</v>
          </cell>
          <cell r="H12">
            <v>200502462</v>
          </cell>
          <cell r="I12" t="str">
            <v>x</v>
          </cell>
          <cell r="J12">
            <v>0</v>
          </cell>
          <cell r="M12" t="str">
            <v>Zuid</v>
          </cell>
          <cell r="O12">
            <v>0</v>
          </cell>
          <cell r="P12" t="str">
            <v/>
          </cell>
          <cell r="R12">
            <v>8</v>
          </cell>
          <cell r="X12">
            <v>5.4</v>
          </cell>
          <cell r="Y12">
            <v>5.0999999999999996</v>
          </cell>
          <cell r="Z12">
            <v>5.5</v>
          </cell>
          <cell r="AA12">
            <v>5.0999999999999996</v>
          </cell>
          <cell r="AB12">
            <v>5.2</v>
          </cell>
          <cell r="AD12">
            <v>15.7</v>
          </cell>
          <cell r="AK12">
            <v>5.8</v>
          </cell>
          <cell r="AL12">
            <v>5.3</v>
          </cell>
          <cell r="AM12">
            <v>5.8</v>
          </cell>
          <cell r="AN12">
            <v>6.2</v>
          </cell>
          <cell r="AO12">
            <v>5.0999999999999996</v>
          </cell>
          <cell r="AQ12">
            <v>22.533300000000001</v>
          </cell>
          <cell r="AX12">
            <v>5.0999999999999996</v>
          </cell>
          <cell r="AY12">
            <v>5.4</v>
          </cell>
          <cell r="AZ12">
            <v>5.4</v>
          </cell>
          <cell r="BA12">
            <v>5.5</v>
          </cell>
          <cell r="BB12">
            <v>5.3</v>
          </cell>
          <cell r="BD12">
            <v>16.100000000000001</v>
          </cell>
          <cell r="BG12">
            <v>0</v>
          </cell>
          <cell r="BH12">
            <v>54.333300000000001</v>
          </cell>
          <cell r="BJ12">
            <v>54.333300000000001</v>
          </cell>
          <cell r="BR12">
            <v>0</v>
          </cell>
          <cell r="BS12" t="str">
            <v/>
          </cell>
        </row>
        <row r="13">
          <cell r="B13">
            <v>9</v>
          </cell>
          <cell r="C13">
            <v>54</v>
          </cell>
          <cell r="D13" t="str">
            <v>Aquarijn</v>
          </cell>
          <cell r="E13" t="str">
            <v>Um contra o outro</v>
          </cell>
          <cell r="F13" t="str">
            <v>Aquarijn</v>
          </cell>
          <cell r="G13" t="str">
            <v>Eline Braakhuis</v>
          </cell>
          <cell r="H13">
            <v>200401294</v>
          </cell>
          <cell r="I13" t="str">
            <v>x</v>
          </cell>
          <cell r="J13">
            <v>0</v>
          </cell>
          <cell r="M13" t="str">
            <v>mid/west</v>
          </cell>
          <cell r="O13">
            <v>0</v>
          </cell>
          <cell r="P13" t="str">
            <v/>
          </cell>
          <cell r="R13">
            <v>9</v>
          </cell>
          <cell r="X13">
            <v>5.4</v>
          </cell>
          <cell r="Y13">
            <v>5.5</v>
          </cell>
          <cell r="Z13">
            <v>5.6</v>
          </cell>
          <cell r="AA13">
            <v>5.5</v>
          </cell>
          <cell r="AB13">
            <v>4.9000000000000004</v>
          </cell>
          <cell r="AD13">
            <v>16.399999999999999</v>
          </cell>
          <cell r="AK13">
            <v>5.5</v>
          </cell>
          <cell r="AL13">
            <v>5.5</v>
          </cell>
          <cell r="AM13">
            <v>5.4</v>
          </cell>
          <cell r="AN13">
            <v>5.5</v>
          </cell>
          <cell r="AO13">
            <v>5.6</v>
          </cell>
          <cell r="AQ13">
            <v>22</v>
          </cell>
          <cell r="AX13">
            <v>5.0999999999999996</v>
          </cell>
          <cell r="AY13">
            <v>5.4</v>
          </cell>
          <cell r="AZ13">
            <v>4.4000000000000004</v>
          </cell>
          <cell r="BA13">
            <v>5.2</v>
          </cell>
          <cell r="BB13">
            <v>5.3</v>
          </cell>
          <cell r="BD13">
            <v>15.6</v>
          </cell>
          <cell r="BG13">
            <v>0</v>
          </cell>
          <cell r="BH13">
            <v>54</v>
          </cell>
          <cell r="BJ13">
            <v>54</v>
          </cell>
          <cell r="BR13">
            <v>0</v>
          </cell>
          <cell r="BS13" t="str">
            <v/>
          </cell>
        </row>
        <row r="14">
          <cell r="B14">
            <v>10</v>
          </cell>
          <cell r="C14">
            <v>53.2667</v>
          </cell>
          <cell r="D14" t="str">
            <v>Swol 1894</v>
          </cell>
          <cell r="E14" t="str">
            <v>Champion</v>
          </cell>
          <cell r="F14" t="str">
            <v>Swol Synchroteam</v>
          </cell>
          <cell r="G14" t="str">
            <v>Alisa Brandon</v>
          </cell>
          <cell r="H14">
            <v>200400948</v>
          </cell>
          <cell r="I14" t="str">
            <v>x</v>
          </cell>
          <cell r="J14">
            <v>0</v>
          </cell>
          <cell r="M14" t="str">
            <v>Oost</v>
          </cell>
          <cell r="O14">
            <v>0</v>
          </cell>
          <cell r="P14" t="str">
            <v/>
          </cell>
          <cell r="R14">
            <v>10</v>
          </cell>
          <cell r="X14">
            <v>5.9</v>
          </cell>
          <cell r="Y14">
            <v>5.4</v>
          </cell>
          <cell r="Z14">
            <v>5.3</v>
          </cell>
          <cell r="AA14">
            <v>5.5</v>
          </cell>
          <cell r="AB14">
            <v>5.2</v>
          </cell>
          <cell r="AD14">
            <v>16.2</v>
          </cell>
          <cell r="AK14">
            <v>5.6</v>
          </cell>
          <cell r="AL14">
            <v>5.3</v>
          </cell>
          <cell r="AM14">
            <v>4.9000000000000004</v>
          </cell>
          <cell r="AN14">
            <v>5.6</v>
          </cell>
          <cell r="AO14">
            <v>5.5</v>
          </cell>
          <cell r="AQ14">
            <v>21.866700000000002</v>
          </cell>
          <cell r="AX14">
            <v>5</v>
          </cell>
          <cell r="AY14">
            <v>5.0999999999999996</v>
          </cell>
          <cell r="AZ14">
            <v>5.0999999999999996</v>
          </cell>
          <cell r="BA14">
            <v>4.8</v>
          </cell>
          <cell r="BB14">
            <v>5.6</v>
          </cell>
          <cell r="BD14">
            <v>15.2</v>
          </cell>
          <cell r="BG14">
            <v>0</v>
          </cell>
          <cell r="BH14">
            <v>53.2667</v>
          </cell>
          <cell r="BJ14">
            <v>53.2667</v>
          </cell>
          <cell r="BR14">
            <v>0</v>
          </cell>
          <cell r="BS14" t="str">
            <v/>
          </cell>
        </row>
        <row r="15">
          <cell r="B15">
            <v>11</v>
          </cell>
          <cell r="C15">
            <v>52.4</v>
          </cell>
          <cell r="D15" t="str">
            <v>ZVW</v>
          </cell>
          <cell r="E15" t="str">
            <v>Breakfast Ballerina</v>
          </cell>
          <cell r="F15" t="str">
            <v>Ine van der Form</v>
          </cell>
          <cell r="G15" t="str">
            <v>Karlijn Bakker</v>
          </cell>
          <cell r="H15">
            <v>200403450</v>
          </cell>
          <cell r="I15" t="str">
            <v>x</v>
          </cell>
          <cell r="J15">
            <v>0</v>
          </cell>
          <cell r="M15" t="str">
            <v>West</v>
          </cell>
          <cell r="O15">
            <v>0</v>
          </cell>
          <cell r="P15" t="str">
            <v/>
          </cell>
          <cell r="R15">
            <v>11</v>
          </cell>
          <cell r="X15">
            <v>5.9</v>
          </cell>
          <cell r="Y15">
            <v>4.5999999999999996</v>
          </cell>
          <cell r="Z15">
            <v>5.4</v>
          </cell>
          <cell r="AA15">
            <v>4.8</v>
          </cell>
          <cell r="AB15">
            <v>5.5</v>
          </cell>
          <cell r="AD15">
            <v>15.7</v>
          </cell>
          <cell r="AK15">
            <v>5</v>
          </cell>
          <cell r="AL15">
            <v>5.4</v>
          </cell>
          <cell r="AM15">
            <v>5.3</v>
          </cell>
          <cell r="AN15">
            <v>5.2</v>
          </cell>
          <cell r="AO15">
            <v>5.4</v>
          </cell>
          <cell r="AQ15">
            <v>21.2</v>
          </cell>
          <cell r="AX15">
            <v>5.2</v>
          </cell>
          <cell r="AY15">
            <v>4.8</v>
          </cell>
          <cell r="AZ15">
            <v>5</v>
          </cell>
          <cell r="BA15">
            <v>5.3</v>
          </cell>
          <cell r="BB15">
            <v>5.4</v>
          </cell>
          <cell r="BD15">
            <v>15.5</v>
          </cell>
          <cell r="BG15">
            <v>0</v>
          </cell>
          <cell r="BH15">
            <v>52.4</v>
          </cell>
          <cell r="BJ15">
            <v>52.4</v>
          </cell>
          <cell r="BR15">
            <v>0</v>
          </cell>
          <cell r="BS15" t="str">
            <v/>
          </cell>
        </row>
        <row r="16">
          <cell r="B16">
            <v>12</v>
          </cell>
          <cell r="C16">
            <v>51.466700000000003</v>
          </cell>
          <cell r="D16" t="str">
            <v>Aqua-Novia'94</v>
          </cell>
          <cell r="E16" t="str">
            <v>Oceaan</v>
          </cell>
          <cell r="F16" t="str">
            <v>Aqua-Novia'94</v>
          </cell>
          <cell r="G16" t="str">
            <v>Marit de Locht</v>
          </cell>
          <cell r="H16">
            <v>200403950</v>
          </cell>
          <cell r="I16" t="str">
            <v>x</v>
          </cell>
          <cell r="J16">
            <v>0</v>
          </cell>
          <cell r="M16" t="str">
            <v>Oost</v>
          </cell>
          <cell r="O16">
            <v>0</v>
          </cell>
          <cell r="P16" t="str">
            <v/>
          </cell>
          <cell r="R16">
            <v>12</v>
          </cell>
          <cell r="X16">
            <v>5.5</v>
          </cell>
          <cell r="Y16">
            <v>4.3</v>
          </cell>
          <cell r="Z16">
            <v>5.4</v>
          </cell>
          <cell r="AA16">
            <v>4.5999999999999996</v>
          </cell>
          <cell r="AB16">
            <v>5.6</v>
          </cell>
          <cell r="AD16">
            <v>15.5</v>
          </cell>
          <cell r="AK16">
            <v>5.9</v>
          </cell>
          <cell r="AL16">
            <v>5</v>
          </cell>
          <cell r="AM16">
            <v>4.5999999999999996</v>
          </cell>
          <cell r="AN16">
            <v>5.5</v>
          </cell>
          <cell r="AO16">
            <v>5</v>
          </cell>
          <cell r="AQ16">
            <v>20.666699999999999</v>
          </cell>
          <cell r="AX16">
            <v>5</v>
          </cell>
          <cell r="AY16">
            <v>5.4</v>
          </cell>
          <cell r="AZ16">
            <v>4.9000000000000004</v>
          </cell>
          <cell r="BA16">
            <v>5.2</v>
          </cell>
          <cell r="BB16">
            <v>5.0999999999999996</v>
          </cell>
          <cell r="BD16">
            <v>15.3</v>
          </cell>
          <cell r="BG16">
            <v>0</v>
          </cell>
          <cell r="BH16">
            <v>51.466700000000003</v>
          </cell>
          <cell r="BJ16">
            <v>51.466700000000003</v>
          </cell>
          <cell r="BR16">
            <v>0</v>
          </cell>
          <cell r="BS16" t="str">
            <v/>
          </cell>
        </row>
        <row r="17">
          <cell r="B17">
            <v>13</v>
          </cell>
          <cell r="C17">
            <v>50.933300000000003</v>
          </cell>
          <cell r="D17" t="str">
            <v>DZ&amp;PC</v>
          </cell>
          <cell r="E17" t="str">
            <v>DZPC</v>
          </cell>
          <cell r="F17" t="str">
            <v>DZPC</v>
          </cell>
          <cell r="G17" t="str">
            <v>Renske Veenstra</v>
          </cell>
          <cell r="H17">
            <v>200403346</v>
          </cell>
          <cell r="I17" t="str">
            <v>x</v>
          </cell>
          <cell r="M17" t="str">
            <v>Noord</v>
          </cell>
          <cell r="O17">
            <v>0</v>
          </cell>
          <cell r="P17" t="str">
            <v/>
          </cell>
          <cell r="R17">
            <v>13</v>
          </cell>
          <cell r="X17">
            <v>5.7</v>
          </cell>
          <cell r="Y17">
            <v>4.5</v>
          </cell>
          <cell r="Z17">
            <v>5.8</v>
          </cell>
          <cell r="AA17">
            <v>4.9000000000000004</v>
          </cell>
          <cell r="AB17">
            <v>5</v>
          </cell>
          <cell r="AD17">
            <v>15.6</v>
          </cell>
          <cell r="AK17">
            <v>5.0999999999999996</v>
          </cell>
          <cell r="AL17">
            <v>4.7</v>
          </cell>
          <cell r="AM17">
            <v>4.5999999999999996</v>
          </cell>
          <cell r="AN17">
            <v>5.4</v>
          </cell>
          <cell r="AO17">
            <v>5.3</v>
          </cell>
          <cell r="AQ17">
            <v>20.133299999999998</v>
          </cell>
          <cell r="AX17">
            <v>5</v>
          </cell>
          <cell r="AY17">
            <v>5.5</v>
          </cell>
          <cell r="AZ17">
            <v>4.8</v>
          </cell>
          <cell r="BA17">
            <v>5.4</v>
          </cell>
          <cell r="BB17">
            <v>4.8</v>
          </cell>
          <cell r="BD17">
            <v>15.2</v>
          </cell>
          <cell r="BG17">
            <v>0</v>
          </cell>
          <cell r="BH17">
            <v>50.933300000000003</v>
          </cell>
          <cell r="BJ17">
            <v>50.933300000000003</v>
          </cell>
          <cell r="BR17">
            <v>0</v>
          </cell>
          <cell r="BS17" t="str">
            <v/>
          </cell>
        </row>
        <row r="18">
          <cell r="B18">
            <v>14</v>
          </cell>
          <cell r="C18">
            <v>50.166699999999999</v>
          </cell>
          <cell r="D18" t="str">
            <v>De dokkelaers</v>
          </cell>
          <cell r="E18" t="str">
            <v>Shakira</v>
          </cell>
          <cell r="F18" t="str">
            <v>Angelina</v>
          </cell>
          <cell r="G18" t="str">
            <v>Jolina Dedier</v>
          </cell>
          <cell r="H18">
            <v>200403621</v>
          </cell>
          <cell r="I18" t="str">
            <v>x</v>
          </cell>
          <cell r="J18">
            <v>0</v>
          </cell>
          <cell r="M18" t="str">
            <v>Zuid</v>
          </cell>
          <cell r="O18">
            <v>0</v>
          </cell>
          <cell r="P18" t="str">
            <v/>
          </cell>
          <cell r="R18">
            <v>14</v>
          </cell>
          <cell r="X18">
            <v>5.3</v>
          </cell>
          <cell r="Y18">
            <v>4.5999999999999996</v>
          </cell>
          <cell r="Z18">
            <v>5.5</v>
          </cell>
          <cell r="AA18">
            <v>4.5999999999999996</v>
          </cell>
          <cell r="AB18">
            <v>5.5</v>
          </cell>
          <cell r="AD18">
            <v>15.4</v>
          </cell>
          <cell r="AK18">
            <v>5</v>
          </cell>
          <cell r="AL18">
            <v>4.9000000000000004</v>
          </cell>
          <cell r="AM18">
            <v>5</v>
          </cell>
          <cell r="AN18">
            <v>5.3</v>
          </cell>
          <cell r="AO18">
            <v>4.9000000000000004</v>
          </cell>
          <cell r="AQ18">
            <v>19.866700000000002</v>
          </cell>
          <cell r="AX18">
            <v>4.9000000000000004</v>
          </cell>
          <cell r="AY18">
            <v>5.3</v>
          </cell>
          <cell r="AZ18">
            <v>5.0999999999999996</v>
          </cell>
          <cell r="BA18">
            <v>4.9000000000000004</v>
          </cell>
          <cell r="BB18">
            <v>4.7</v>
          </cell>
          <cell r="BD18">
            <v>14.9</v>
          </cell>
          <cell r="BG18">
            <v>0</v>
          </cell>
          <cell r="BH18">
            <v>50.166699999999999</v>
          </cell>
          <cell r="BJ18">
            <v>50.166699999999999</v>
          </cell>
          <cell r="BR18">
            <v>0</v>
          </cell>
          <cell r="BS18" t="str">
            <v/>
          </cell>
        </row>
        <row r="19">
          <cell r="B19">
            <v>15</v>
          </cell>
          <cell r="C19">
            <v>49.7667</v>
          </cell>
          <cell r="D19" t="str">
            <v>HZPC Heerenveen</v>
          </cell>
          <cell r="E19" t="str">
            <v>Frozen</v>
          </cell>
          <cell r="F19" t="str">
            <v>HZPC Synchroteam</v>
          </cell>
          <cell r="G19" t="str">
            <v>Mare Spagnoletti</v>
          </cell>
          <cell r="H19">
            <v>200601480</v>
          </cell>
          <cell r="I19" t="str">
            <v>x</v>
          </cell>
          <cell r="J19">
            <v>0</v>
          </cell>
          <cell r="M19" t="str">
            <v>Noord</v>
          </cell>
          <cell r="O19">
            <v>0</v>
          </cell>
          <cell r="P19" t="str">
            <v/>
          </cell>
          <cell r="R19">
            <v>15</v>
          </cell>
          <cell r="X19">
            <v>5.6</v>
          </cell>
          <cell r="Y19">
            <v>4.7</v>
          </cell>
          <cell r="Z19">
            <v>5.7</v>
          </cell>
          <cell r="AA19">
            <v>4.2</v>
          </cell>
          <cell r="AB19">
            <v>4.8</v>
          </cell>
          <cell r="AD19">
            <v>15.1</v>
          </cell>
          <cell r="AK19">
            <v>5.2</v>
          </cell>
          <cell r="AL19">
            <v>5.0999999999999996</v>
          </cell>
          <cell r="AM19">
            <v>5.4</v>
          </cell>
          <cell r="AN19">
            <v>5.2</v>
          </cell>
          <cell r="AO19">
            <v>4.4000000000000004</v>
          </cell>
          <cell r="AQ19">
            <v>20.666699999999999</v>
          </cell>
          <cell r="AX19">
            <v>4.9000000000000004</v>
          </cell>
          <cell r="AY19">
            <v>4.0999999999999996</v>
          </cell>
          <cell r="AZ19">
            <v>4.7</v>
          </cell>
          <cell r="BA19">
            <v>5.0999999999999996</v>
          </cell>
          <cell r="BB19">
            <v>4.4000000000000004</v>
          </cell>
          <cell r="BD19">
            <v>14</v>
          </cell>
          <cell r="BG19">
            <v>0</v>
          </cell>
          <cell r="BH19">
            <v>49.7667</v>
          </cell>
          <cell r="BJ19">
            <v>49.7667</v>
          </cell>
          <cell r="BR19">
            <v>0</v>
          </cell>
          <cell r="BS19" t="str">
            <v/>
          </cell>
        </row>
        <row r="20">
          <cell r="B20">
            <v>16</v>
          </cell>
          <cell r="C20">
            <v>48.566699999999997</v>
          </cell>
          <cell r="D20" t="str">
            <v>HZPC Heerenveen</v>
          </cell>
          <cell r="E20" t="str">
            <v>Snow</v>
          </cell>
          <cell r="F20" t="str">
            <v>HZPC Synchroteam</v>
          </cell>
          <cell r="G20" t="str">
            <v>Jantien van der Heide</v>
          </cell>
          <cell r="H20">
            <v>200403602</v>
          </cell>
          <cell r="I20" t="str">
            <v>x</v>
          </cell>
          <cell r="J20">
            <v>0</v>
          </cell>
          <cell r="M20" t="str">
            <v>Noord</v>
          </cell>
          <cell r="O20">
            <v>0</v>
          </cell>
          <cell r="P20" t="str">
            <v/>
          </cell>
          <cell r="R20">
            <v>17</v>
          </cell>
          <cell r="X20">
            <v>5.5</v>
          </cell>
          <cell r="Y20">
            <v>4.5</v>
          </cell>
          <cell r="Z20">
            <v>5</v>
          </cell>
          <cell r="AA20">
            <v>4.0999999999999996</v>
          </cell>
          <cell r="AB20">
            <v>5</v>
          </cell>
          <cell r="AD20">
            <v>14.5</v>
          </cell>
          <cell r="AK20">
            <v>5.5</v>
          </cell>
          <cell r="AL20">
            <v>5.0999999999999996</v>
          </cell>
          <cell r="AM20">
            <v>4.7</v>
          </cell>
          <cell r="AN20">
            <v>4.9000000000000004</v>
          </cell>
          <cell r="AO20">
            <v>5.2</v>
          </cell>
          <cell r="AQ20">
            <v>20.2667</v>
          </cell>
          <cell r="AX20">
            <v>4.9000000000000004</v>
          </cell>
          <cell r="AY20">
            <v>4.5999999999999996</v>
          </cell>
          <cell r="AZ20">
            <v>4.5</v>
          </cell>
          <cell r="BA20">
            <v>4.7</v>
          </cell>
          <cell r="BB20">
            <v>4.4000000000000004</v>
          </cell>
          <cell r="BD20">
            <v>13.8</v>
          </cell>
          <cell r="BG20">
            <v>0</v>
          </cell>
          <cell r="BH20">
            <v>48.566699999999997</v>
          </cell>
          <cell r="BJ20">
            <v>48.566699999999997</v>
          </cell>
          <cell r="BR20">
            <v>0</v>
          </cell>
          <cell r="BS20" t="str">
            <v/>
          </cell>
        </row>
        <row r="21">
          <cell r="B21">
            <v>17</v>
          </cell>
          <cell r="C21">
            <v>48.5</v>
          </cell>
          <cell r="D21" t="str">
            <v>ZCNF'34</v>
          </cell>
          <cell r="E21" t="str">
            <v>Escala</v>
          </cell>
          <cell r="F21" t="str">
            <v>Hendrea Tingen</v>
          </cell>
          <cell r="G21" t="str">
            <v>Eva de Vries</v>
          </cell>
          <cell r="H21">
            <v>200502336</v>
          </cell>
          <cell r="I21" t="str">
            <v>x</v>
          </cell>
          <cell r="J21">
            <v>0</v>
          </cell>
          <cell r="M21" t="str">
            <v>Noord</v>
          </cell>
          <cell r="O21">
            <v>0</v>
          </cell>
          <cell r="P21" t="str">
            <v/>
          </cell>
          <cell r="R21">
            <v>18</v>
          </cell>
          <cell r="X21">
            <v>4.9000000000000004</v>
          </cell>
          <cell r="Y21">
            <v>4.5999999999999996</v>
          </cell>
          <cell r="Z21">
            <v>4.7</v>
          </cell>
          <cell r="AA21">
            <v>4.5</v>
          </cell>
          <cell r="AB21">
            <v>4.8</v>
          </cell>
          <cell r="AD21">
            <v>14.1</v>
          </cell>
          <cell r="AK21">
            <v>5</v>
          </cell>
          <cell r="AL21">
            <v>4.9000000000000004</v>
          </cell>
          <cell r="AM21">
            <v>4.3</v>
          </cell>
          <cell r="AN21">
            <v>5</v>
          </cell>
          <cell r="AO21">
            <v>4.8</v>
          </cell>
          <cell r="AQ21">
            <v>19.600000000000001</v>
          </cell>
          <cell r="AX21">
            <v>4.9000000000000004</v>
          </cell>
          <cell r="AY21">
            <v>4.0999999999999996</v>
          </cell>
          <cell r="AZ21">
            <v>5.3</v>
          </cell>
          <cell r="BA21">
            <v>4.9000000000000004</v>
          </cell>
          <cell r="BB21">
            <v>5</v>
          </cell>
          <cell r="BD21">
            <v>14.8</v>
          </cell>
          <cell r="BG21">
            <v>0</v>
          </cell>
          <cell r="BH21">
            <v>48.5</v>
          </cell>
          <cell r="BJ21">
            <v>48.5</v>
          </cell>
          <cell r="BR21">
            <v>0</v>
          </cell>
          <cell r="BS21" t="str">
            <v/>
          </cell>
        </row>
        <row r="22">
          <cell r="B22">
            <v>18</v>
          </cell>
          <cell r="C22">
            <v>43.833300000000001</v>
          </cell>
          <cell r="D22" t="str">
            <v>ZV Brunssum</v>
          </cell>
          <cell r="E22" t="str">
            <v>Glad you came</v>
          </cell>
          <cell r="F22" t="str">
            <v>ZV Brunssum</v>
          </cell>
          <cell r="G22" t="str">
            <v>Abigail Vievermans</v>
          </cell>
          <cell r="H22">
            <v>200400222</v>
          </cell>
          <cell r="I22" t="str">
            <v>x</v>
          </cell>
          <cell r="J22">
            <v>0</v>
          </cell>
          <cell r="M22" t="str">
            <v>zuid</v>
          </cell>
          <cell r="O22">
            <v>0</v>
          </cell>
          <cell r="P22" t="str">
            <v/>
          </cell>
          <cell r="R22">
            <v>19</v>
          </cell>
          <cell r="X22">
            <v>5.2</v>
          </cell>
          <cell r="Y22">
            <v>4.3</v>
          </cell>
          <cell r="Z22">
            <v>4.8</v>
          </cell>
          <cell r="AA22">
            <v>4</v>
          </cell>
          <cell r="AB22">
            <v>4.5</v>
          </cell>
          <cell r="AD22">
            <v>13.6</v>
          </cell>
          <cell r="AK22">
            <v>4.9000000000000004</v>
          </cell>
          <cell r="AL22">
            <v>4.4000000000000004</v>
          </cell>
          <cell r="AM22">
            <v>4</v>
          </cell>
          <cell r="AN22">
            <v>5.0999999999999996</v>
          </cell>
          <cell r="AO22">
            <v>4</v>
          </cell>
          <cell r="AQ22">
            <v>17.7333</v>
          </cell>
          <cell r="AX22">
            <v>4.5999999999999996</v>
          </cell>
          <cell r="AY22">
            <v>4.2</v>
          </cell>
          <cell r="AZ22">
            <v>3.9</v>
          </cell>
          <cell r="BA22">
            <v>4.3</v>
          </cell>
          <cell r="BB22">
            <v>4</v>
          </cell>
          <cell r="BD22">
            <v>12.5</v>
          </cell>
          <cell r="BG22">
            <v>0</v>
          </cell>
          <cell r="BH22">
            <v>43.833300000000001</v>
          </cell>
          <cell r="BJ22">
            <v>43.833300000000001</v>
          </cell>
          <cell r="BR22">
            <v>0</v>
          </cell>
          <cell r="BS22" t="str">
            <v/>
          </cell>
        </row>
        <row r="23">
          <cell r="B23">
            <v>19</v>
          </cell>
          <cell r="C23">
            <v>43.433300000000003</v>
          </cell>
          <cell r="D23" t="str">
            <v>Aqua-Novia'94</v>
          </cell>
          <cell r="E23" t="str">
            <v>I love You</v>
          </cell>
          <cell r="F23" t="str">
            <v>Aqua-Novia'94</v>
          </cell>
          <cell r="G23" t="str">
            <v>Lisa Dams</v>
          </cell>
          <cell r="H23">
            <v>200502828</v>
          </cell>
          <cell r="I23" t="str">
            <v>x</v>
          </cell>
          <cell r="J23">
            <v>0</v>
          </cell>
          <cell r="M23" t="str">
            <v>Oost</v>
          </cell>
          <cell r="O23">
            <v>0</v>
          </cell>
          <cell r="P23" t="str">
            <v/>
          </cell>
          <cell r="R23">
            <v>20</v>
          </cell>
          <cell r="X23">
            <v>5.0999999999999996</v>
          </cell>
          <cell r="Y23">
            <v>4</v>
          </cell>
          <cell r="Z23">
            <v>4.4000000000000004</v>
          </cell>
          <cell r="AA23">
            <v>3.9</v>
          </cell>
          <cell r="AB23">
            <v>4.5999999999999996</v>
          </cell>
          <cell r="AD23">
            <v>13</v>
          </cell>
          <cell r="AK23">
            <v>4.5999999999999996</v>
          </cell>
          <cell r="AL23">
            <v>4.8</v>
          </cell>
          <cell r="AM23">
            <v>4</v>
          </cell>
          <cell r="AN23">
            <v>4.7</v>
          </cell>
          <cell r="AO23">
            <v>3.8</v>
          </cell>
          <cell r="AQ23">
            <v>17.7333</v>
          </cell>
          <cell r="AX23">
            <v>4.5</v>
          </cell>
          <cell r="AY23">
            <v>4</v>
          </cell>
          <cell r="AZ23">
            <v>3.7</v>
          </cell>
          <cell r="BA23">
            <v>5</v>
          </cell>
          <cell r="BB23">
            <v>4.2</v>
          </cell>
          <cell r="BD23">
            <v>12.7</v>
          </cell>
          <cell r="BG23">
            <v>0</v>
          </cell>
          <cell r="BH23">
            <v>43.433300000000003</v>
          </cell>
          <cell r="BJ23">
            <v>43.433300000000003</v>
          </cell>
          <cell r="BR23">
            <v>0</v>
          </cell>
          <cell r="BS23" t="str">
            <v/>
          </cell>
        </row>
        <row r="24">
          <cell r="B24" t="str">
            <v>BM</v>
          </cell>
          <cell r="C24">
            <v>48.9</v>
          </cell>
          <cell r="D24" t="str">
            <v>PSV Synchro Team</v>
          </cell>
          <cell r="E24" t="str">
            <v>Cinderella</v>
          </cell>
          <cell r="F24" t="str">
            <v>Tessa Popelier</v>
          </cell>
          <cell r="G24" t="str">
            <v>Floor Engelen</v>
          </cell>
          <cell r="H24">
            <v>200701352</v>
          </cell>
          <cell r="I24" t="str">
            <v>x</v>
          </cell>
          <cell r="J24">
            <v>0</v>
          </cell>
          <cell r="M24" t="str">
            <v>Zuid</v>
          </cell>
          <cell r="O24">
            <v>0</v>
          </cell>
          <cell r="P24" t="str">
            <v/>
          </cell>
          <cell r="R24">
            <v>16</v>
          </cell>
          <cell r="X24">
            <v>5.3</v>
          </cell>
          <cell r="Y24">
            <v>4.8</v>
          </cell>
          <cell r="Z24">
            <v>4.4000000000000004</v>
          </cell>
          <cell r="AA24">
            <v>5.4</v>
          </cell>
          <cell r="AB24">
            <v>4.7</v>
          </cell>
          <cell r="AD24">
            <v>14.8</v>
          </cell>
          <cell r="AK24">
            <v>5.4</v>
          </cell>
          <cell r="AL24">
            <v>4.7</v>
          </cell>
          <cell r="AM24">
            <v>4.8</v>
          </cell>
          <cell r="AN24">
            <v>5.2</v>
          </cell>
          <cell r="AO24">
            <v>4.5999999999999996</v>
          </cell>
          <cell r="AQ24">
            <v>19.600000000000001</v>
          </cell>
          <cell r="AX24">
            <v>5</v>
          </cell>
          <cell r="AY24">
            <v>5.0999999999999996</v>
          </cell>
          <cell r="AZ24">
            <v>4.5999999999999996</v>
          </cell>
          <cell r="BA24">
            <v>4.8</v>
          </cell>
          <cell r="BB24">
            <v>4.7</v>
          </cell>
          <cell r="BD24">
            <v>14.5</v>
          </cell>
          <cell r="BG24">
            <v>0</v>
          </cell>
          <cell r="BH24">
            <v>48.900000000000006</v>
          </cell>
          <cell r="BJ24">
            <v>48.9</v>
          </cell>
          <cell r="BR24">
            <v>0</v>
          </cell>
          <cell r="BS24" t="str">
            <v/>
          </cell>
        </row>
      </sheetData>
      <sheetData sheetId="2">
        <row r="1">
          <cell r="A1" t="str">
            <v>Interregio Uitvoering Age 1</v>
          </cell>
          <cell r="M1">
            <v>42518</v>
          </cell>
        </row>
        <row r="2">
          <cell r="A2" t="str">
            <v>Zwembad Sportstad Heerenveen</v>
          </cell>
          <cell r="C2" t="str">
            <v>Heerenveen</v>
          </cell>
          <cell r="M2" t="str">
            <v>13.45</v>
          </cell>
        </row>
        <row r="3">
          <cell r="A3" t="str">
            <v>Solo:</v>
          </cell>
          <cell r="B3" t="str">
            <v>Age 1</v>
          </cell>
        </row>
      </sheetData>
      <sheetData sheetId="3"/>
      <sheetData sheetId="4"/>
      <sheetData sheetId="5">
        <row r="1">
          <cell r="C1">
            <v>0</v>
          </cell>
        </row>
        <row r="2">
          <cell r="C2">
            <v>100</v>
          </cell>
        </row>
        <row r="3">
          <cell r="C3">
            <v>0</v>
          </cell>
        </row>
        <row r="5">
          <cell r="B5">
            <v>1</v>
          </cell>
          <cell r="C5">
            <v>59.7333</v>
          </cell>
          <cell r="D5" t="str">
            <v>ZPCH</v>
          </cell>
          <cell r="E5" t="str">
            <v>Moon Trance</v>
          </cell>
          <cell r="F5" t="str">
            <v>ZPCH</v>
          </cell>
          <cell r="G5" t="str">
            <v>Ilse de Heij</v>
          </cell>
          <cell r="H5">
            <v>200402252</v>
          </cell>
          <cell r="I5" t="str">
            <v>x</v>
          </cell>
          <cell r="J5" t="str">
            <v>Noortje Reijnen</v>
          </cell>
          <cell r="K5">
            <v>200400354</v>
          </cell>
          <cell r="L5" t="str">
            <v>x</v>
          </cell>
          <cell r="M5">
            <v>0</v>
          </cell>
          <cell r="Q5" t="str">
            <v>mid/west</v>
          </cell>
          <cell r="S5">
            <v>0</v>
          </cell>
          <cell r="T5" t="str">
            <v/>
          </cell>
          <cell r="V5">
            <v>1</v>
          </cell>
          <cell r="AB5">
            <v>5.8</v>
          </cell>
          <cell r="AC5">
            <v>5.9</v>
          </cell>
          <cell r="AD5">
            <v>5.8</v>
          </cell>
          <cell r="AE5">
            <v>5.9</v>
          </cell>
          <cell r="AF5">
            <v>5.4</v>
          </cell>
          <cell r="AH5">
            <v>17.5</v>
          </cell>
          <cell r="AO5">
            <v>6</v>
          </cell>
          <cell r="AP5">
            <v>5.9</v>
          </cell>
          <cell r="AQ5">
            <v>6.2</v>
          </cell>
          <cell r="AR5">
            <v>5.6</v>
          </cell>
          <cell r="AS5">
            <v>6.5</v>
          </cell>
          <cell r="AU5">
            <v>24.133299999999998</v>
          </cell>
          <cell r="BB5">
            <v>5.8</v>
          </cell>
          <cell r="BC5">
            <v>5.7</v>
          </cell>
          <cell r="BD5">
            <v>6.2</v>
          </cell>
          <cell r="BE5">
            <v>6.2</v>
          </cell>
          <cell r="BF5">
            <v>6.1</v>
          </cell>
          <cell r="BH5">
            <v>18.100000000000001</v>
          </cell>
          <cell r="BK5">
            <v>0</v>
          </cell>
          <cell r="BL5">
            <v>59.7333</v>
          </cell>
          <cell r="BN5">
            <v>59.7333</v>
          </cell>
          <cell r="BX5">
            <v>0</v>
          </cell>
          <cell r="BY5" t="str">
            <v/>
          </cell>
        </row>
        <row r="6">
          <cell r="B6">
            <v>2</v>
          </cell>
          <cell r="C6">
            <v>59.1</v>
          </cell>
          <cell r="D6" t="str">
            <v>AZC</v>
          </cell>
          <cell r="E6" t="str">
            <v>Home</v>
          </cell>
          <cell r="F6" t="str">
            <v>AZC</v>
          </cell>
          <cell r="G6" t="str">
            <v>Merel Leuring</v>
          </cell>
          <cell r="H6">
            <v>200401204</v>
          </cell>
          <cell r="I6" t="str">
            <v>x</v>
          </cell>
          <cell r="J6" t="str">
            <v>Fleur Valk</v>
          </cell>
          <cell r="K6">
            <v>200400606</v>
          </cell>
          <cell r="L6" t="str">
            <v>x</v>
          </cell>
          <cell r="M6">
            <v>0</v>
          </cell>
          <cell r="Q6" t="str">
            <v>West</v>
          </cell>
          <cell r="S6">
            <v>0</v>
          </cell>
          <cell r="T6" t="str">
            <v/>
          </cell>
          <cell r="V6">
            <v>2</v>
          </cell>
          <cell r="AB6">
            <v>5.5</v>
          </cell>
          <cell r="AC6">
            <v>6.4</v>
          </cell>
          <cell r="AD6">
            <v>5.8</v>
          </cell>
          <cell r="AE6">
            <v>5.8</v>
          </cell>
          <cell r="AF6">
            <v>5.9</v>
          </cell>
          <cell r="AH6">
            <v>17.5</v>
          </cell>
          <cell r="AO6">
            <v>6.3</v>
          </cell>
          <cell r="AP6">
            <v>5.5</v>
          </cell>
          <cell r="AQ6">
            <v>6.1</v>
          </cell>
          <cell r="AR6">
            <v>6.2</v>
          </cell>
          <cell r="AS6">
            <v>6.3</v>
          </cell>
          <cell r="AU6">
            <v>24.8</v>
          </cell>
          <cell r="BB6">
            <v>5.9</v>
          </cell>
          <cell r="BC6">
            <v>5.2</v>
          </cell>
          <cell r="BD6">
            <v>6.1</v>
          </cell>
          <cell r="BE6">
            <v>5.3</v>
          </cell>
          <cell r="BF6">
            <v>5.6</v>
          </cell>
          <cell r="BH6">
            <v>16.8</v>
          </cell>
          <cell r="BK6">
            <v>0</v>
          </cell>
          <cell r="BL6">
            <v>59.099999999999994</v>
          </cell>
          <cell r="BN6">
            <v>59.1</v>
          </cell>
          <cell r="BX6">
            <v>0</v>
          </cell>
          <cell r="BY6" t="str">
            <v/>
          </cell>
        </row>
        <row r="7">
          <cell r="B7">
            <v>3</v>
          </cell>
          <cell r="C7">
            <v>57.2</v>
          </cell>
          <cell r="D7" t="str">
            <v>ACZ</v>
          </cell>
          <cell r="E7" t="str">
            <v>Cinnamon girl</v>
          </cell>
          <cell r="F7" t="str">
            <v>ACZ</v>
          </cell>
          <cell r="G7" t="str">
            <v>Floor Schallenberg</v>
          </cell>
          <cell r="H7">
            <v>200400018</v>
          </cell>
          <cell r="I7" t="str">
            <v>x</v>
          </cell>
          <cell r="J7" t="str">
            <v>Mare Schallenberg</v>
          </cell>
          <cell r="K7">
            <v>200600078</v>
          </cell>
          <cell r="L7" t="str">
            <v>x</v>
          </cell>
          <cell r="M7">
            <v>0</v>
          </cell>
          <cell r="Q7" t="str">
            <v>West</v>
          </cell>
          <cell r="S7">
            <v>0</v>
          </cell>
          <cell r="T7" t="str">
            <v/>
          </cell>
          <cell r="V7">
            <v>3</v>
          </cell>
          <cell r="AB7">
            <v>5.3</v>
          </cell>
          <cell r="AC7">
            <v>6</v>
          </cell>
          <cell r="AD7">
            <v>5.8</v>
          </cell>
          <cell r="AE7">
            <v>4.9000000000000004</v>
          </cell>
          <cell r="AF7">
            <v>5.5</v>
          </cell>
          <cell r="AH7">
            <v>16.600000000000001</v>
          </cell>
          <cell r="AO7">
            <v>6.2</v>
          </cell>
          <cell r="AP7">
            <v>5.7</v>
          </cell>
          <cell r="AQ7">
            <v>6</v>
          </cell>
          <cell r="AR7">
            <v>5.5</v>
          </cell>
          <cell r="AS7">
            <v>6</v>
          </cell>
          <cell r="AU7">
            <v>23.6</v>
          </cell>
          <cell r="BB7">
            <v>5.7</v>
          </cell>
          <cell r="BC7">
            <v>5.3</v>
          </cell>
          <cell r="BD7">
            <v>5.8</v>
          </cell>
          <cell r="BE7">
            <v>5.6</v>
          </cell>
          <cell r="BF7">
            <v>5.7</v>
          </cell>
          <cell r="BH7">
            <v>17</v>
          </cell>
          <cell r="BK7">
            <v>0</v>
          </cell>
          <cell r="BL7">
            <v>57.2</v>
          </cell>
          <cell r="BN7">
            <v>57.2</v>
          </cell>
          <cell r="BX7">
            <v>0</v>
          </cell>
          <cell r="BY7" t="str">
            <v/>
          </cell>
        </row>
        <row r="8">
          <cell r="B8">
            <v>4</v>
          </cell>
          <cell r="C8">
            <v>55.7</v>
          </cell>
          <cell r="D8" t="str">
            <v>Swol 1894</v>
          </cell>
          <cell r="E8" t="str">
            <v>Celebrate</v>
          </cell>
          <cell r="F8" t="str">
            <v>Swol Synchroteam</v>
          </cell>
          <cell r="G8" t="str">
            <v>Sifra Kloekke</v>
          </cell>
          <cell r="H8">
            <v>200403346</v>
          </cell>
          <cell r="I8" t="str">
            <v>x</v>
          </cell>
          <cell r="J8" t="str">
            <v>Alisa Brandon</v>
          </cell>
          <cell r="K8">
            <v>200400948</v>
          </cell>
          <cell r="L8" t="str">
            <v>x</v>
          </cell>
          <cell r="M8">
            <v>0</v>
          </cell>
          <cell r="Q8" t="str">
            <v>Oost</v>
          </cell>
          <cell r="S8">
            <v>0</v>
          </cell>
          <cell r="T8" t="str">
            <v/>
          </cell>
          <cell r="V8">
            <v>4</v>
          </cell>
          <cell r="AB8">
            <v>5.7</v>
          </cell>
          <cell r="AC8">
            <v>6.2</v>
          </cell>
          <cell r="AD8">
            <v>5.0999999999999996</v>
          </cell>
          <cell r="AE8">
            <v>5.8</v>
          </cell>
          <cell r="AF8">
            <v>5.5</v>
          </cell>
          <cell r="AH8">
            <v>17</v>
          </cell>
          <cell r="AO8">
            <v>5.5</v>
          </cell>
          <cell r="AP8">
            <v>4.9000000000000004</v>
          </cell>
          <cell r="AQ8">
            <v>5.9</v>
          </cell>
          <cell r="AR8">
            <v>6</v>
          </cell>
          <cell r="AS8">
            <v>6</v>
          </cell>
          <cell r="AU8">
            <v>23.2</v>
          </cell>
          <cell r="BB8">
            <v>5.2</v>
          </cell>
          <cell r="BC8">
            <v>5.5</v>
          </cell>
          <cell r="BD8">
            <v>5.2</v>
          </cell>
          <cell r="BE8">
            <v>5</v>
          </cell>
          <cell r="BF8">
            <v>5.0999999999999996</v>
          </cell>
          <cell r="BH8">
            <v>15.5</v>
          </cell>
          <cell r="BK8">
            <v>0</v>
          </cell>
          <cell r="BL8">
            <v>55.7</v>
          </cell>
          <cell r="BN8">
            <v>55.7</v>
          </cell>
          <cell r="BX8">
            <v>0</v>
          </cell>
          <cell r="BY8" t="str">
            <v/>
          </cell>
        </row>
        <row r="9">
          <cell r="B9">
            <v>5</v>
          </cell>
          <cell r="C9">
            <v>54.2667</v>
          </cell>
          <cell r="D9" t="str">
            <v>ACZ</v>
          </cell>
          <cell r="E9" t="str">
            <v>Quidam</v>
          </cell>
          <cell r="F9" t="str">
            <v>ACZ</v>
          </cell>
          <cell r="G9" t="str">
            <v>Dionne Sijben</v>
          </cell>
          <cell r="H9">
            <v>200400952</v>
          </cell>
          <cell r="I9" t="str">
            <v>x</v>
          </cell>
          <cell r="J9" t="str">
            <v>Gioya Kappuw</v>
          </cell>
          <cell r="K9">
            <v>200401578</v>
          </cell>
          <cell r="L9" t="str">
            <v>x</v>
          </cell>
          <cell r="M9" t="str">
            <v>Eline Penning</v>
          </cell>
          <cell r="N9">
            <v>200403278</v>
          </cell>
          <cell r="Q9" t="str">
            <v>West</v>
          </cell>
          <cell r="S9">
            <v>0</v>
          </cell>
          <cell r="T9" t="str">
            <v/>
          </cell>
          <cell r="V9">
            <v>5</v>
          </cell>
          <cell r="AB9">
            <v>5.8</v>
          </cell>
          <cell r="AC9">
            <v>5.7</v>
          </cell>
          <cell r="AD9">
            <v>5.4</v>
          </cell>
          <cell r="AE9">
            <v>5.0999999999999996</v>
          </cell>
          <cell r="AF9">
            <v>6</v>
          </cell>
          <cell r="AH9">
            <v>16.899999999999999</v>
          </cell>
          <cell r="AO9">
            <v>5.6</v>
          </cell>
          <cell r="AP9">
            <v>4.8</v>
          </cell>
          <cell r="AQ9">
            <v>5.4</v>
          </cell>
          <cell r="AR9">
            <v>6.1</v>
          </cell>
          <cell r="AS9">
            <v>5.7</v>
          </cell>
          <cell r="AU9">
            <v>22.2667</v>
          </cell>
          <cell r="BB9">
            <v>5.4</v>
          </cell>
          <cell r="BC9">
            <v>4.8</v>
          </cell>
          <cell r="BD9">
            <v>4.9000000000000004</v>
          </cell>
          <cell r="BE9">
            <v>4.8</v>
          </cell>
          <cell r="BF9">
            <v>5.6</v>
          </cell>
          <cell r="BH9">
            <v>15.1</v>
          </cell>
          <cell r="BK9">
            <v>0</v>
          </cell>
          <cell r="BL9">
            <v>54.2667</v>
          </cell>
          <cell r="BN9">
            <v>54.2667</v>
          </cell>
          <cell r="BX9">
            <v>0</v>
          </cell>
          <cell r="BY9" t="str">
            <v/>
          </cell>
        </row>
        <row r="10">
          <cell r="B10">
            <v>6</v>
          </cell>
          <cell r="C10">
            <v>52.8</v>
          </cell>
          <cell r="D10" t="str">
            <v>De Dolfijn</v>
          </cell>
          <cell r="E10" t="str">
            <v>Right now</v>
          </cell>
          <cell r="F10" t="str">
            <v>De Dolfijn</v>
          </cell>
          <cell r="G10" t="str">
            <v>Marloes Steenbeek</v>
          </cell>
          <cell r="H10">
            <v>200500012</v>
          </cell>
          <cell r="I10" t="str">
            <v>x</v>
          </cell>
          <cell r="J10" t="str">
            <v>Marleen Voesten</v>
          </cell>
          <cell r="K10">
            <v>200403600</v>
          </cell>
          <cell r="L10" t="str">
            <v>x</v>
          </cell>
          <cell r="M10" t="str">
            <v>Amanda Voesten</v>
          </cell>
          <cell r="N10">
            <v>200404456</v>
          </cell>
          <cell r="O10" t="str">
            <v>res</v>
          </cell>
          <cell r="Q10" t="str">
            <v>mid/west</v>
          </cell>
          <cell r="S10">
            <v>0</v>
          </cell>
          <cell r="T10" t="str">
            <v/>
          </cell>
          <cell r="V10">
            <v>6</v>
          </cell>
          <cell r="AB10">
            <v>5.2</v>
          </cell>
          <cell r="AC10">
            <v>6.6</v>
          </cell>
          <cell r="AD10">
            <v>5.3</v>
          </cell>
          <cell r="AE10">
            <v>5</v>
          </cell>
          <cell r="AF10">
            <v>5.4</v>
          </cell>
          <cell r="AH10">
            <v>15.9</v>
          </cell>
          <cell r="AO10">
            <v>5.7</v>
          </cell>
          <cell r="AP10">
            <v>5</v>
          </cell>
          <cell r="AQ10">
            <v>5.3</v>
          </cell>
          <cell r="AR10">
            <v>5.2</v>
          </cell>
          <cell r="AS10">
            <v>5.8</v>
          </cell>
          <cell r="AU10">
            <v>21.6</v>
          </cell>
          <cell r="BB10">
            <v>4.9000000000000004</v>
          </cell>
          <cell r="BC10">
            <v>5.4</v>
          </cell>
          <cell r="BD10">
            <v>5</v>
          </cell>
          <cell r="BE10">
            <v>4.9000000000000004</v>
          </cell>
          <cell r="BF10">
            <v>5.4</v>
          </cell>
          <cell r="BH10">
            <v>15.3</v>
          </cell>
          <cell r="BK10">
            <v>0</v>
          </cell>
          <cell r="BL10">
            <v>52.8</v>
          </cell>
          <cell r="BN10">
            <v>52.8</v>
          </cell>
          <cell r="BX10">
            <v>0</v>
          </cell>
          <cell r="BY10" t="str">
            <v/>
          </cell>
        </row>
        <row r="11">
          <cell r="B11">
            <v>7</v>
          </cell>
          <cell r="C11">
            <v>52.366700000000002</v>
          </cell>
          <cell r="D11" t="str">
            <v>Aquarijn</v>
          </cell>
          <cell r="E11" t="str">
            <v>Hotel Transylvania</v>
          </cell>
          <cell r="F11" t="str">
            <v>Aquarijn</v>
          </cell>
          <cell r="G11" t="str">
            <v>Eline Braakhuis</v>
          </cell>
          <cell r="H11">
            <v>200401294</v>
          </cell>
          <cell r="I11" t="str">
            <v>x</v>
          </cell>
          <cell r="J11" t="str">
            <v>Maddy van der Hoeven</v>
          </cell>
          <cell r="K11">
            <v>200401298</v>
          </cell>
          <cell r="L11" t="str">
            <v>x</v>
          </cell>
          <cell r="M11">
            <v>0</v>
          </cell>
          <cell r="Q11" t="str">
            <v>mid/west</v>
          </cell>
          <cell r="S11">
            <v>0</v>
          </cell>
          <cell r="T11" t="str">
            <v/>
          </cell>
          <cell r="V11">
            <v>7</v>
          </cell>
          <cell r="AB11">
            <v>5.0999999999999996</v>
          </cell>
          <cell r="AC11">
            <v>4.7</v>
          </cell>
          <cell r="AD11">
            <v>5.3</v>
          </cell>
          <cell r="AE11">
            <v>5.6</v>
          </cell>
          <cell r="AF11">
            <v>5.2</v>
          </cell>
          <cell r="AH11">
            <v>15.6</v>
          </cell>
          <cell r="AO11">
            <v>5.4</v>
          </cell>
          <cell r="AP11">
            <v>4.8</v>
          </cell>
          <cell r="AQ11">
            <v>5.3</v>
          </cell>
          <cell r="AR11">
            <v>5.4</v>
          </cell>
          <cell r="AS11">
            <v>5.8</v>
          </cell>
          <cell r="AU11">
            <v>21.466699999999999</v>
          </cell>
          <cell r="BB11">
            <v>5.5</v>
          </cell>
          <cell r="BC11">
            <v>5.5</v>
          </cell>
          <cell r="BD11">
            <v>4.7</v>
          </cell>
          <cell r="BE11">
            <v>4.3</v>
          </cell>
          <cell r="BF11">
            <v>5.0999999999999996</v>
          </cell>
          <cell r="BH11">
            <v>15.3</v>
          </cell>
          <cell r="BK11">
            <v>0</v>
          </cell>
          <cell r="BL11">
            <v>52.366699999999994</v>
          </cell>
          <cell r="BN11">
            <v>52.366700000000002</v>
          </cell>
          <cell r="BX11">
            <v>0</v>
          </cell>
          <cell r="BY11" t="str">
            <v/>
          </cell>
        </row>
        <row r="12">
          <cell r="B12">
            <v>8</v>
          </cell>
          <cell r="C12">
            <v>52.033299999999997</v>
          </cell>
          <cell r="D12" t="str">
            <v>WVZ</v>
          </cell>
          <cell r="E12" t="str">
            <v>Up</v>
          </cell>
          <cell r="F12" t="str">
            <v>WVZ Combinatie</v>
          </cell>
          <cell r="G12" t="str">
            <v>Fiene van Wijk</v>
          </cell>
          <cell r="H12">
            <v>200402214</v>
          </cell>
          <cell r="I12" t="str">
            <v>x</v>
          </cell>
          <cell r="J12" t="str">
            <v>Floor Speckens</v>
          </cell>
          <cell r="K12">
            <v>200402892</v>
          </cell>
          <cell r="L12" t="str">
            <v>x</v>
          </cell>
          <cell r="M12" t="str">
            <v>Kate Jutte</v>
          </cell>
          <cell r="N12">
            <v>200401278</v>
          </cell>
          <cell r="O12" t="str">
            <v>res</v>
          </cell>
          <cell r="Q12" t="str">
            <v>West</v>
          </cell>
          <cell r="S12">
            <v>0</v>
          </cell>
          <cell r="T12" t="str">
            <v/>
          </cell>
          <cell r="V12">
            <v>8</v>
          </cell>
          <cell r="AB12">
            <v>5.6</v>
          </cell>
          <cell r="AC12">
            <v>5.0999999999999996</v>
          </cell>
          <cell r="AD12">
            <v>5.4</v>
          </cell>
          <cell r="AE12">
            <v>5</v>
          </cell>
          <cell r="AF12">
            <v>5.3</v>
          </cell>
          <cell r="AH12">
            <v>15.8</v>
          </cell>
          <cell r="AO12">
            <v>5.9</v>
          </cell>
          <cell r="AP12">
            <v>5</v>
          </cell>
          <cell r="AQ12">
            <v>5</v>
          </cell>
          <cell r="AR12">
            <v>5.0999999999999996</v>
          </cell>
          <cell r="AS12">
            <v>5.6</v>
          </cell>
          <cell r="AU12">
            <v>20.933299999999999</v>
          </cell>
          <cell r="BB12">
            <v>5.0999999999999996</v>
          </cell>
          <cell r="BC12">
            <v>5.6</v>
          </cell>
          <cell r="BD12">
            <v>5.4</v>
          </cell>
          <cell r="BE12">
            <v>4.8</v>
          </cell>
          <cell r="BF12">
            <v>4.8</v>
          </cell>
          <cell r="BH12">
            <v>15.3</v>
          </cell>
          <cell r="BK12">
            <v>0</v>
          </cell>
          <cell r="BL12">
            <v>52.033299999999997</v>
          </cell>
          <cell r="BN12">
            <v>52.033299999999997</v>
          </cell>
          <cell r="BX12">
            <v>0</v>
          </cell>
          <cell r="BY12" t="str">
            <v/>
          </cell>
        </row>
        <row r="13">
          <cell r="B13">
            <v>9</v>
          </cell>
          <cell r="C13">
            <v>51.366700000000002</v>
          </cell>
          <cell r="D13" t="str">
            <v>ACZ</v>
          </cell>
          <cell r="E13" t="str">
            <v>Quidam</v>
          </cell>
          <cell r="F13" t="str">
            <v>ACZ</v>
          </cell>
          <cell r="G13" t="str">
            <v>Elif Teke</v>
          </cell>
          <cell r="H13">
            <v>200600328</v>
          </cell>
          <cell r="I13" t="str">
            <v>x</v>
          </cell>
          <cell r="J13" t="str">
            <v>Magali Kappuw</v>
          </cell>
          <cell r="K13">
            <v>200600116</v>
          </cell>
          <cell r="L13" t="str">
            <v>x</v>
          </cell>
          <cell r="M13">
            <v>0</v>
          </cell>
          <cell r="Q13" t="str">
            <v>West</v>
          </cell>
          <cell r="S13">
            <v>0</v>
          </cell>
          <cell r="T13" t="str">
            <v/>
          </cell>
          <cell r="V13">
            <v>9</v>
          </cell>
          <cell r="AB13">
            <v>5.3</v>
          </cell>
          <cell r="AC13">
            <v>4.4000000000000004</v>
          </cell>
          <cell r="AD13">
            <v>5.4</v>
          </cell>
          <cell r="AE13">
            <v>5</v>
          </cell>
          <cell r="AF13">
            <v>5.2</v>
          </cell>
          <cell r="AH13">
            <v>15.5</v>
          </cell>
          <cell r="AO13">
            <v>5.0999999999999996</v>
          </cell>
          <cell r="AP13">
            <v>4.5999999999999996</v>
          </cell>
          <cell r="AQ13">
            <v>5.4</v>
          </cell>
          <cell r="AR13">
            <v>5.0999999999999996</v>
          </cell>
          <cell r="AS13">
            <v>5.3</v>
          </cell>
          <cell r="AU13">
            <v>20.666699999999999</v>
          </cell>
          <cell r="BB13">
            <v>5.3</v>
          </cell>
          <cell r="BC13">
            <v>4.9000000000000004</v>
          </cell>
          <cell r="BD13">
            <v>4.9000000000000004</v>
          </cell>
          <cell r="BE13">
            <v>5.2</v>
          </cell>
          <cell r="BF13">
            <v>5.0999999999999996</v>
          </cell>
          <cell r="BH13">
            <v>15.2</v>
          </cell>
          <cell r="BK13">
            <v>0</v>
          </cell>
          <cell r="BL13">
            <v>51.366699999999994</v>
          </cell>
          <cell r="BN13">
            <v>51.366700000000002</v>
          </cell>
          <cell r="BX13">
            <v>0</v>
          </cell>
          <cell r="BY13" t="str">
            <v/>
          </cell>
        </row>
        <row r="14">
          <cell r="B14">
            <v>10</v>
          </cell>
          <cell r="C14">
            <v>51.2333</v>
          </cell>
          <cell r="D14" t="str">
            <v>DAW</v>
          </cell>
          <cell r="E14" t="str">
            <v>Rio Samba</v>
          </cell>
          <cell r="F14" t="str">
            <v>DAW</v>
          </cell>
          <cell r="G14" t="str">
            <v>Giorgia Gandossi</v>
          </cell>
          <cell r="H14">
            <v>200403430</v>
          </cell>
          <cell r="I14" t="str">
            <v>x</v>
          </cell>
          <cell r="J14" t="str">
            <v>Nine Galy</v>
          </cell>
          <cell r="K14">
            <v>200402902</v>
          </cell>
          <cell r="L14" t="str">
            <v>x</v>
          </cell>
          <cell r="M14">
            <v>0</v>
          </cell>
          <cell r="Q14" t="str">
            <v>mid/west</v>
          </cell>
          <cell r="S14">
            <v>0</v>
          </cell>
          <cell r="T14" t="str">
            <v/>
          </cell>
          <cell r="V14">
            <v>10</v>
          </cell>
          <cell r="AB14">
            <v>6</v>
          </cell>
          <cell r="AC14">
            <v>4.5999999999999996</v>
          </cell>
          <cell r="AD14">
            <v>5.2</v>
          </cell>
          <cell r="AE14">
            <v>5.4</v>
          </cell>
          <cell r="AF14">
            <v>5.7</v>
          </cell>
          <cell r="AH14">
            <v>16.3</v>
          </cell>
          <cell r="AO14">
            <v>5.4</v>
          </cell>
          <cell r="AP14">
            <v>4.7</v>
          </cell>
          <cell r="AQ14">
            <v>5</v>
          </cell>
          <cell r="AR14">
            <v>5</v>
          </cell>
          <cell r="AS14">
            <v>5.4</v>
          </cell>
          <cell r="AU14">
            <v>20.533300000000001</v>
          </cell>
          <cell r="BB14">
            <v>4.7</v>
          </cell>
          <cell r="BC14">
            <v>4.7</v>
          </cell>
          <cell r="BD14">
            <v>4.8</v>
          </cell>
          <cell r="BE14">
            <v>5.3</v>
          </cell>
          <cell r="BF14">
            <v>4.9000000000000004</v>
          </cell>
          <cell r="BH14">
            <v>14.4</v>
          </cell>
          <cell r="BK14">
            <v>0</v>
          </cell>
          <cell r="BL14">
            <v>51.2333</v>
          </cell>
          <cell r="BN14">
            <v>51.2333</v>
          </cell>
          <cell r="BX14">
            <v>0</v>
          </cell>
          <cell r="BY14" t="str">
            <v/>
          </cell>
        </row>
        <row r="15">
          <cell r="B15">
            <v>11</v>
          </cell>
          <cell r="C15">
            <v>50.933300000000003</v>
          </cell>
          <cell r="D15" t="str">
            <v>AZC</v>
          </cell>
          <cell r="E15" t="str">
            <v>Pinguins of Madagascar</v>
          </cell>
          <cell r="F15" t="str">
            <v>AZC</v>
          </cell>
          <cell r="G15" t="str">
            <v>Mirjam Jochemsen</v>
          </cell>
          <cell r="H15">
            <v>200401600</v>
          </cell>
          <cell r="I15" t="str">
            <v>x</v>
          </cell>
          <cell r="J15" t="str">
            <v>Keyla Lammers</v>
          </cell>
          <cell r="K15">
            <v>200401126</v>
          </cell>
          <cell r="L15" t="str">
            <v>x</v>
          </cell>
          <cell r="M15" t="str">
            <v>Caithlin Reimer</v>
          </cell>
          <cell r="N15">
            <v>200402510</v>
          </cell>
          <cell r="O15" t="str">
            <v>res</v>
          </cell>
          <cell r="Q15" t="str">
            <v>West</v>
          </cell>
          <cell r="S15">
            <v>0</v>
          </cell>
          <cell r="T15" t="str">
            <v/>
          </cell>
          <cell r="V15">
            <v>11</v>
          </cell>
          <cell r="AB15">
            <v>5.2</v>
          </cell>
          <cell r="AC15">
            <v>4.8</v>
          </cell>
          <cell r="AD15">
            <v>5.4</v>
          </cell>
          <cell r="AE15">
            <v>5.2</v>
          </cell>
          <cell r="AF15">
            <v>5.6</v>
          </cell>
          <cell r="AH15">
            <v>15.8</v>
          </cell>
          <cell r="AO15">
            <v>5.7</v>
          </cell>
          <cell r="AP15">
            <v>4.7</v>
          </cell>
          <cell r="AQ15">
            <v>4.9000000000000004</v>
          </cell>
          <cell r="AR15">
            <v>5.2</v>
          </cell>
          <cell r="AS15">
            <v>5.3</v>
          </cell>
          <cell r="AU15">
            <v>20.533300000000001</v>
          </cell>
          <cell r="BB15">
            <v>5</v>
          </cell>
          <cell r="BC15">
            <v>5.3</v>
          </cell>
          <cell r="BD15">
            <v>5.0999999999999996</v>
          </cell>
          <cell r="BE15">
            <v>4.5</v>
          </cell>
          <cell r="BF15">
            <v>4.5</v>
          </cell>
          <cell r="BH15">
            <v>14.6</v>
          </cell>
          <cell r="BK15">
            <v>0</v>
          </cell>
          <cell r="BL15">
            <v>50.933300000000003</v>
          </cell>
          <cell r="BN15">
            <v>50.933300000000003</v>
          </cell>
          <cell r="BX15">
            <v>0</v>
          </cell>
          <cell r="BY15" t="str">
            <v/>
          </cell>
        </row>
        <row r="16">
          <cell r="B16">
            <v>12</v>
          </cell>
          <cell r="C16">
            <v>50.033299999999997</v>
          </cell>
          <cell r="D16" t="str">
            <v>PSV Synchro Team</v>
          </cell>
          <cell r="E16" t="str">
            <v>Push</v>
          </cell>
          <cell r="F16" t="str">
            <v>v/d Heijden/Daverveld</v>
          </cell>
          <cell r="G16" t="str">
            <v>Parinaz Verbocht</v>
          </cell>
          <cell r="H16">
            <v>200502462</v>
          </cell>
          <cell r="I16" t="str">
            <v>x</v>
          </cell>
          <cell r="J16" t="str">
            <v>Jasmijn Haag</v>
          </cell>
          <cell r="K16">
            <v>200403800</v>
          </cell>
          <cell r="L16" t="str">
            <v>x</v>
          </cell>
          <cell r="M16">
            <v>0</v>
          </cell>
          <cell r="Q16" t="str">
            <v>Zuid</v>
          </cell>
          <cell r="S16">
            <v>0</v>
          </cell>
          <cell r="T16" t="str">
            <v/>
          </cell>
          <cell r="V16">
            <v>12</v>
          </cell>
          <cell r="AB16">
            <v>5.4</v>
          </cell>
          <cell r="AC16">
            <v>4.5</v>
          </cell>
          <cell r="AD16">
            <v>5.0999999999999996</v>
          </cell>
          <cell r="AE16">
            <v>5.3</v>
          </cell>
          <cell r="AF16">
            <v>5</v>
          </cell>
          <cell r="AH16">
            <v>15.4</v>
          </cell>
          <cell r="AO16">
            <v>5.3</v>
          </cell>
          <cell r="AP16">
            <v>4.9000000000000004</v>
          </cell>
          <cell r="AQ16">
            <v>5.0999999999999996</v>
          </cell>
          <cell r="AR16">
            <v>5</v>
          </cell>
          <cell r="AS16">
            <v>5.5</v>
          </cell>
          <cell r="AU16">
            <v>20.533300000000001</v>
          </cell>
          <cell r="BB16">
            <v>4.3</v>
          </cell>
          <cell r="BC16">
            <v>5.2</v>
          </cell>
          <cell r="BD16">
            <v>5</v>
          </cell>
          <cell r="BE16">
            <v>4.0999999999999996</v>
          </cell>
          <cell r="BF16">
            <v>4.8</v>
          </cell>
          <cell r="BH16">
            <v>14.1</v>
          </cell>
          <cell r="BK16">
            <v>0</v>
          </cell>
          <cell r="BL16">
            <v>50.033300000000004</v>
          </cell>
          <cell r="BN16">
            <v>50.033299999999997</v>
          </cell>
          <cell r="BX16">
            <v>0</v>
          </cell>
          <cell r="BY16" t="str">
            <v/>
          </cell>
        </row>
        <row r="17">
          <cell r="B17">
            <v>13</v>
          </cell>
          <cell r="C17">
            <v>45.8</v>
          </cell>
          <cell r="D17" t="str">
            <v>HZPC Heerenveen</v>
          </cell>
          <cell r="E17" t="str">
            <v>Gypsy Rhapsody</v>
          </cell>
          <cell r="F17" t="str">
            <v>HZPC Synchroteam</v>
          </cell>
          <cell r="G17" t="str">
            <v>Floortje van der Velde</v>
          </cell>
          <cell r="H17">
            <v>200501375</v>
          </cell>
          <cell r="I17" t="str">
            <v>x</v>
          </cell>
          <cell r="J17" t="str">
            <v>Jantien van der Heide</v>
          </cell>
          <cell r="K17">
            <v>200403602</v>
          </cell>
          <cell r="L17" t="str">
            <v>x</v>
          </cell>
          <cell r="M17" t="str">
            <v>Madelief Volbeda</v>
          </cell>
          <cell r="N17">
            <v>200403868</v>
          </cell>
          <cell r="O17" t="str">
            <v>res</v>
          </cell>
          <cell r="Q17" t="str">
            <v>Noord</v>
          </cell>
          <cell r="S17">
            <v>0</v>
          </cell>
          <cell r="T17" t="str">
            <v/>
          </cell>
          <cell r="V17">
            <v>13</v>
          </cell>
          <cell r="AB17">
            <v>4.4000000000000004</v>
          </cell>
          <cell r="AC17">
            <v>4.9000000000000004</v>
          </cell>
          <cell r="AD17">
            <v>4.3</v>
          </cell>
          <cell r="AE17">
            <v>4.7</v>
          </cell>
          <cell r="AF17">
            <v>5.2</v>
          </cell>
          <cell r="AH17">
            <v>14</v>
          </cell>
          <cell r="AO17">
            <v>4.9000000000000004</v>
          </cell>
          <cell r="AP17">
            <v>4.3</v>
          </cell>
          <cell r="AQ17">
            <v>4.5</v>
          </cell>
          <cell r="AR17">
            <v>4.7</v>
          </cell>
          <cell r="AS17">
            <v>5</v>
          </cell>
          <cell r="AU17">
            <v>18.8</v>
          </cell>
          <cell r="BB17">
            <v>4.0999999999999996</v>
          </cell>
          <cell r="BC17">
            <v>4.3</v>
          </cell>
          <cell r="BD17">
            <v>4.5999999999999996</v>
          </cell>
          <cell r="BE17">
            <v>4.3</v>
          </cell>
          <cell r="BF17">
            <v>4.4000000000000004</v>
          </cell>
          <cell r="BH17">
            <v>13</v>
          </cell>
          <cell r="BK17">
            <v>0</v>
          </cell>
          <cell r="BL17">
            <v>45.8</v>
          </cell>
          <cell r="BN17">
            <v>45.8</v>
          </cell>
          <cell r="BX17">
            <v>0</v>
          </cell>
          <cell r="BY17" t="str">
            <v/>
          </cell>
        </row>
      </sheetData>
      <sheetData sheetId="6"/>
      <sheetData sheetId="7"/>
      <sheetData sheetId="8"/>
      <sheetData sheetId="9">
        <row r="1">
          <cell r="C1">
            <v>0</v>
          </cell>
        </row>
        <row r="2">
          <cell r="C2">
            <v>100</v>
          </cell>
        </row>
        <row r="3">
          <cell r="C3">
            <v>0</v>
          </cell>
        </row>
        <row r="5">
          <cell r="B5">
            <v>1</v>
          </cell>
          <cell r="C5">
            <v>57.133299999999998</v>
          </cell>
          <cell r="D5" t="str">
            <v>ACZ 1</v>
          </cell>
          <cell r="E5" t="str">
            <v>West</v>
          </cell>
          <cell r="H5">
            <v>0</v>
          </cell>
          <cell r="I5" t="str">
            <v/>
          </cell>
          <cell r="K5">
            <v>1</v>
          </cell>
          <cell r="Q5">
            <v>5.2</v>
          </cell>
          <cell r="R5">
            <v>5.9</v>
          </cell>
          <cell r="S5">
            <v>5.7</v>
          </cell>
          <cell r="T5">
            <v>5.9</v>
          </cell>
          <cell r="U5">
            <v>5.7</v>
          </cell>
          <cell r="W5">
            <v>17.3</v>
          </cell>
          <cell r="AD5">
            <v>5.8</v>
          </cell>
          <cell r="AE5">
            <v>5.8</v>
          </cell>
          <cell r="AF5">
            <v>5.4</v>
          </cell>
          <cell r="AG5">
            <v>5.6</v>
          </cell>
          <cell r="AH5">
            <v>5.9</v>
          </cell>
          <cell r="AJ5">
            <v>22.933299999999999</v>
          </cell>
          <cell r="AQ5">
            <v>6.2</v>
          </cell>
          <cell r="AR5">
            <v>5.9</v>
          </cell>
          <cell r="AS5">
            <v>5.7</v>
          </cell>
          <cell r="AT5">
            <v>5.8</v>
          </cell>
          <cell r="AU5">
            <v>5.6</v>
          </cell>
          <cell r="AW5">
            <v>17.399999999999999</v>
          </cell>
          <cell r="BA5">
            <v>0.5</v>
          </cell>
          <cell r="BB5">
            <v>57.133299999999998</v>
          </cell>
          <cell r="BD5">
            <v>57.133299999999998</v>
          </cell>
          <cell r="BG5" t="str">
            <v>Floor Schallenberg</v>
          </cell>
          <cell r="BH5">
            <v>200400018</v>
          </cell>
          <cell r="BI5" t="str">
            <v>x</v>
          </cell>
          <cell r="BJ5" t="str">
            <v>Mare Schallenberg</v>
          </cell>
          <cell r="BK5">
            <v>200600078</v>
          </cell>
          <cell r="BL5" t="str">
            <v>x</v>
          </cell>
          <cell r="BM5" t="str">
            <v>Dionne Sijben</v>
          </cell>
          <cell r="BN5">
            <v>200400952</v>
          </cell>
          <cell r="BO5" t="str">
            <v>x</v>
          </cell>
          <cell r="BP5" t="str">
            <v>Gioya Kappuw</v>
          </cell>
          <cell r="BQ5">
            <v>200401578</v>
          </cell>
          <cell r="BR5" t="str">
            <v>x</v>
          </cell>
          <cell r="BS5" t="str">
            <v>Eline Penning</v>
          </cell>
          <cell r="BT5">
            <v>200403278</v>
          </cell>
          <cell r="BU5" t="str">
            <v>x</v>
          </cell>
          <cell r="BV5" t="str">
            <v>Elif Teke</v>
          </cell>
          <cell r="BW5">
            <v>200600328</v>
          </cell>
          <cell r="BX5" t="str">
            <v>x</v>
          </cell>
          <cell r="BY5" t="str">
            <v>Magali Kappuw</v>
          </cell>
          <cell r="BZ5">
            <v>200600116</v>
          </cell>
          <cell r="CA5" t="str">
            <v>x</v>
          </cell>
          <cell r="CB5">
            <v>0</v>
          </cell>
          <cell r="CE5">
            <v>0</v>
          </cell>
          <cell r="CH5">
            <v>0</v>
          </cell>
          <cell r="CK5" t="str">
            <v>Sing Sing Sing</v>
          </cell>
          <cell r="CL5" t="str">
            <v>ACZ</v>
          </cell>
          <cell r="DH5">
            <v>0</v>
          </cell>
          <cell r="DI5" t="str">
            <v/>
          </cell>
        </row>
        <row r="6">
          <cell r="B6">
            <v>2</v>
          </cell>
          <cell r="C6">
            <v>54.033299999999997</v>
          </cell>
          <cell r="D6" t="str">
            <v>AZC</v>
          </cell>
          <cell r="E6" t="str">
            <v>West</v>
          </cell>
          <cell r="H6">
            <v>0</v>
          </cell>
          <cell r="I6" t="str">
            <v/>
          </cell>
          <cell r="K6">
            <v>2</v>
          </cell>
          <cell r="Q6">
            <v>5.0999999999999996</v>
          </cell>
          <cell r="R6">
            <v>5.3</v>
          </cell>
          <cell r="S6">
            <v>5.3</v>
          </cell>
          <cell r="T6">
            <v>5.6</v>
          </cell>
          <cell r="U6">
            <v>5.2</v>
          </cell>
          <cell r="W6">
            <v>15.8</v>
          </cell>
          <cell r="AD6">
            <v>5.4</v>
          </cell>
          <cell r="AE6">
            <v>5.0999999999999996</v>
          </cell>
          <cell r="AF6">
            <v>5.4</v>
          </cell>
          <cell r="AG6">
            <v>5.5</v>
          </cell>
          <cell r="AH6">
            <v>5.8</v>
          </cell>
          <cell r="AJ6">
            <v>21.7333</v>
          </cell>
          <cell r="AQ6">
            <v>5</v>
          </cell>
          <cell r="AR6">
            <v>5.9</v>
          </cell>
          <cell r="AS6">
            <v>5.0999999999999996</v>
          </cell>
          <cell r="AT6">
            <v>5.7</v>
          </cell>
          <cell r="AU6">
            <v>5.7</v>
          </cell>
          <cell r="AW6">
            <v>16.5</v>
          </cell>
          <cell r="BA6">
            <v>0</v>
          </cell>
          <cell r="BB6">
            <v>54.033299999999997</v>
          </cell>
          <cell r="BD6">
            <v>54.033299999999997</v>
          </cell>
          <cell r="BG6" t="str">
            <v>Merel Leuring</v>
          </cell>
          <cell r="BH6">
            <v>200401204</v>
          </cell>
          <cell r="BI6" t="str">
            <v>x</v>
          </cell>
          <cell r="BJ6" t="str">
            <v>Keyla Lammers</v>
          </cell>
          <cell r="BK6">
            <v>200401126</v>
          </cell>
          <cell r="BL6" t="str">
            <v>x</v>
          </cell>
          <cell r="BM6" t="str">
            <v>Fleur Valk</v>
          </cell>
          <cell r="BN6">
            <v>200400606</v>
          </cell>
          <cell r="BO6" t="str">
            <v>x</v>
          </cell>
          <cell r="BP6" t="str">
            <v>Mirjam Jochemsen</v>
          </cell>
          <cell r="BQ6">
            <v>200401600</v>
          </cell>
          <cell r="BR6" t="str">
            <v>x</v>
          </cell>
          <cell r="BS6" t="str">
            <v>Caithlin Reimer</v>
          </cell>
          <cell r="BT6">
            <v>200402510</v>
          </cell>
          <cell r="BU6" t="str">
            <v>x</v>
          </cell>
          <cell r="BV6" t="str">
            <v>Iris Florisson</v>
          </cell>
          <cell r="BW6">
            <v>200402510</v>
          </cell>
          <cell r="BX6" t="str">
            <v>x</v>
          </cell>
          <cell r="BY6" t="str">
            <v>Eva Verveld</v>
          </cell>
          <cell r="BZ6">
            <v>200501210</v>
          </cell>
          <cell r="CA6" t="str">
            <v>x</v>
          </cell>
          <cell r="CB6" t="str">
            <v>Nienke Prein</v>
          </cell>
          <cell r="CC6">
            <v>200402512</v>
          </cell>
          <cell r="CD6" t="str">
            <v>x</v>
          </cell>
          <cell r="CE6" t="str">
            <v>Diaz de Hollander</v>
          </cell>
          <cell r="CF6">
            <v>200401988</v>
          </cell>
          <cell r="CG6" t="str">
            <v>res</v>
          </cell>
          <cell r="CH6" t="str">
            <v>Nouhaila Ouladighars</v>
          </cell>
          <cell r="CI6">
            <v>200404880</v>
          </cell>
          <cell r="CJ6" t="str">
            <v>res</v>
          </cell>
          <cell r="CK6" t="str">
            <v>Minions</v>
          </cell>
          <cell r="CL6" t="str">
            <v>AZC</v>
          </cell>
          <cell r="DH6">
            <v>0</v>
          </cell>
          <cell r="DI6" t="str">
            <v/>
          </cell>
        </row>
        <row r="7">
          <cell r="B7">
            <v>3</v>
          </cell>
          <cell r="C7">
            <v>53.7333</v>
          </cell>
          <cell r="D7" t="str">
            <v>Aquarijn</v>
          </cell>
          <cell r="E7" t="str">
            <v>Midwest</v>
          </cell>
          <cell r="H7">
            <v>0</v>
          </cell>
          <cell r="I7" t="str">
            <v/>
          </cell>
          <cell r="K7">
            <v>3</v>
          </cell>
          <cell r="Q7">
            <v>5.5</v>
          </cell>
          <cell r="R7">
            <v>5.5</v>
          </cell>
          <cell r="S7">
            <v>5.3</v>
          </cell>
          <cell r="T7">
            <v>5</v>
          </cell>
          <cell r="U7">
            <v>5.4</v>
          </cell>
          <cell r="W7">
            <v>16.2</v>
          </cell>
          <cell r="AD7">
            <v>5.9</v>
          </cell>
          <cell r="AE7">
            <v>5.7</v>
          </cell>
          <cell r="AF7">
            <v>5.3</v>
          </cell>
          <cell r="AG7">
            <v>5</v>
          </cell>
          <cell r="AH7">
            <v>5.9</v>
          </cell>
          <cell r="AJ7">
            <v>22.533300000000001</v>
          </cell>
          <cell r="AQ7">
            <v>4.8</v>
          </cell>
          <cell r="AR7">
            <v>5.8</v>
          </cell>
          <cell r="AS7">
            <v>5.4</v>
          </cell>
          <cell r="AT7">
            <v>5.3</v>
          </cell>
          <cell r="AU7">
            <v>5.8</v>
          </cell>
          <cell r="AW7">
            <v>16.5</v>
          </cell>
          <cell r="BA7">
            <v>1.5</v>
          </cell>
          <cell r="BB7">
            <v>53.7333</v>
          </cell>
          <cell r="BD7">
            <v>53.7333</v>
          </cell>
          <cell r="BG7" t="str">
            <v>Eline Braakhuis</v>
          </cell>
          <cell r="BH7">
            <v>200401294</v>
          </cell>
          <cell r="BI7" t="str">
            <v>x</v>
          </cell>
          <cell r="BJ7" t="str">
            <v>Maddy van der Hoeven</v>
          </cell>
          <cell r="BK7">
            <v>200401298</v>
          </cell>
          <cell r="BL7" t="str">
            <v>x</v>
          </cell>
          <cell r="BM7" t="str">
            <v>Fleur Vergeer</v>
          </cell>
          <cell r="BN7">
            <v>200403206</v>
          </cell>
          <cell r="BO7" t="str">
            <v>x</v>
          </cell>
          <cell r="BP7" t="str">
            <v>Senna Zwezerijnen</v>
          </cell>
          <cell r="BQ7">
            <v>200401300</v>
          </cell>
          <cell r="BR7" t="str">
            <v>x</v>
          </cell>
          <cell r="BS7" t="str">
            <v>Iris Verheggen</v>
          </cell>
          <cell r="BT7">
            <v>200600062</v>
          </cell>
          <cell r="BU7" t="str">
            <v>x</v>
          </cell>
          <cell r="BV7">
            <v>0</v>
          </cell>
          <cell r="BY7">
            <v>0</v>
          </cell>
          <cell r="CB7">
            <v>0</v>
          </cell>
          <cell r="CE7">
            <v>0</v>
          </cell>
          <cell r="CH7">
            <v>0</v>
          </cell>
          <cell r="CK7" t="str">
            <v>El solo pavo</v>
          </cell>
          <cell r="CL7" t="str">
            <v>Aquarijn</v>
          </cell>
          <cell r="DH7">
            <v>0</v>
          </cell>
          <cell r="DI7" t="str">
            <v/>
          </cell>
        </row>
        <row r="8">
          <cell r="B8">
            <v>4</v>
          </cell>
          <cell r="C8">
            <v>52.566699999999997</v>
          </cell>
          <cell r="D8" t="str">
            <v>ZPCH 1</v>
          </cell>
          <cell r="E8" t="str">
            <v>Midwest</v>
          </cell>
          <cell r="H8">
            <v>0</v>
          </cell>
          <cell r="I8" t="str">
            <v/>
          </cell>
          <cell r="K8">
            <v>4</v>
          </cell>
          <cell r="Q8">
            <v>5.0999999999999996</v>
          </cell>
          <cell r="R8">
            <v>5.6</v>
          </cell>
          <cell r="S8">
            <v>6.3</v>
          </cell>
          <cell r="T8">
            <v>5.8</v>
          </cell>
          <cell r="U8">
            <v>5.3</v>
          </cell>
          <cell r="W8">
            <v>16.7</v>
          </cell>
          <cell r="AD8">
            <v>5.2</v>
          </cell>
          <cell r="AE8">
            <v>4.5</v>
          </cell>
          <cell r="AF8">
            <v>5.0999999999999996</v>
          </cell>
          <cell r="AG8">
            <v>5.7</v>
          </cell>
          <cell r="AH8">
            <v>4.9000000000000004</v>
          </cell>
          <cell r="AJ8">
            <v>20.2667</v>
          </cell>
          <cell r="AQ8">
            <v>5.7</v>
          </cell>
          <cell r="AR8">
            <v>5.7</v>
          </cell>
          <cell r="AS8">
            <v>5.2</v>
          </cell>
          <cell r="AT8">
            <v>5.8</v>
          </cell>
          <cell r="AU8">
            <v>5.7</v>
          </cell>
          <cell r="AW8">
            <v>17.100000000000001</v>
          </cell>
          <cell r="BA8">
            <v>1.5</v>
          </cell>
          <cell r="BB8">
            <v>52.566700000000004</v>
          </cell>
          <cell r="BD8">
            <v>52.566699999999997</v>
          </cell>
          <cell r="BG8" t="str">
            <v>Noortje Reijnen</v>
          </cell>
          <cell r="BH8">
            <v>200400354</v>
          </cell>
          <cell r="BI8" t="str">
            <v>x</v>
          </cell>
          <cell r="BJ8" t="str">
            <v>Ilse de Heij</v>
          </cell>
          <cell r="BK8">
            <v>200402252</v>
          </cell>
          <cell r="BL8" t="str">
            <v>x</v>
          </cell>
          <cell r="BM8" t="str">
            <v>Joy Favie</v>
          </cell>
          <cell r="BN8">
            <v>200403892</v>
          </cell>
          <cell r="BO8" t="str">
            <v>x</v>
          </cell>
          <cell r="BP8" t="str">
            <v>Marin Hokke</v>
          </cell>
          <cell r="BQ8">
            <v>200403894</v>
          </cell>
          <cell r="BR8" t="str">
            <v>x</v>
          </cell>
          <cell r="BS8" t="str">
            <v>Mette Bos</v>
          </cell>
          <cell r="BT8">
            <v>200403890</v>
          </cell>
          <cell r="BU8" t="str">
            <v>x</v>
          </cell>
          <cell r="BV8">
            <v>0</v>
          </cell>
          <cell r="BY8">
            <v>0</v>
          </cell>
          <cell r="CB8">
            <v>0</v>
          </cell>
          <cell r="CE8">
            <v>0</v>
          </cell>
          <cell r="CH8">
            <v>0</v>
          </cell>
          <cell r="CK8" t="str">
            <v>Africa</v>
          </cell>
          <cell r="CL8" t="str">
            <v>ZPCH</v>
          </cell>
          <cell r="DH8">
            <v>0</v>
          </cell>
          <cell r="DI8" t="str">
            <v/>
          </cell>
        </row>
        <row r="9">
          <cell r="B9">
            <v>5</v>
          </cell>
          <cell r="C9">
            <v>51.566699999999997</v>
          </cell>
          <cell r="D9" t="str">
            <v>WVZ</v>
          </cell>
          <cell r="E9" t="str">
            <v>West</v>
          </cell>
          <cell r="H9">
            <v>0</v>
          </cell>
          <cell r="I9" t="str">
            <v/>
          </cell>
          <cell r="K9">
            <v>5</v>
          </cell>
          <cell r="Q9">
            <v>5</v>
          </cell>
          <cell r="R9">
            <v>5.8</v>
          </cell>
          <cell r="S9">
            <v>5.5</v>
          </cell>
          <cell r="T9">
            <v>5.3</v>
          </cell>
          <cell r="U9">
            <v>4.7</v>
          </cell>
          <cell r="W9">
            <v>15.8</v>
          </cell>
          <cell r="AD9">
            <v>5.0999999999999996</v>
          </cell>
          <cell r="AE9">
            <v>5.5</v>
          </cell>
          <cell r="AF9">
            <v>5.5</v>
          </cell>
          <cell r="AG9">
            <v>4.8</v>
          </cell>
          <cell r="AH9">
            <v>5.6</v>
          </cell>
          <cell r="AJ9">
            <v>21.466699999999999</v>
          </cell>
          <cell r="AQ9">
            <v>5.0999999999999996</v>
          </cell>
          <cell r="AR9">
            <v>5.3</v>
          </cell>
          <cell r="AS9">
            <v>5</v>
          </cell>
          <cell r="AT9">
            <v>5.4</v>
          </cell>
          <cell r="AU9">
            <v>5.5</v>
          </cell>
          <cell r="AW9">
            <v>15.8</v>
          </cell>
          <cell r="BA9">
            <v>1.5</v>
          </cell>
          <cell r="BB9">
            <v>51.566699999999997</v>
          </cell>
          <cell r="BD9">
            <v>51.566699999999997</v>
          </cell>
          <cell r="BG9" t="str">
            <v xml:space="preserve">Kate Jutte </v>
          </cell>
          <cell r="BH9">
            <v>200401278</v>
          </cell>
          <cell r="BI9" t="str">
            <v>x</v>
          </cell>
          <cell r="BJ9" t="str">
            <v>Fiene van Wijk</v>
          </cell>
          <cell r="BK9">
            <v>200402214</v>
          </cell>
          <cell r="BL9" t="str">
            <v>x</v>
          </cell>
          <cell r="BM9" t="str">
            <v>Floor Speckens</v>
          </cell>
          <cell r="BN9">
            <v>200402892</v>
          </cell>
          <cell r="BO9" t="str">
            <v>x</v>
          </cell>
          <cell r="BP9" t="str">
            <v>Luana Delgado</v>
          </cell>
          <cell r="BQ9">
            <v>200403692</v>
          </cell>
          <cell r="BR9" t="str">
            <v>x</v>
          </cell>
          <cell r="BS9" t="str">
            <v>Romy Koers</v>
          </cell>
          <cell r="BT9">
            <v>200404010</v>
          </cell>
          <cell r="BU9" t="str">
            <v>x</v>
          </cell>
          <cell r="BV9">
            <v>0</v>
          </cell>
          <cell r="BY9">
            <v>0</v>
          </cell>
          <cell r="CB9">
            <v>0</v>
          </cell>
          <cell r="CE9">
            <v>0</v>
          </cell>
          <cell r="CH9">
            <v>0</v>
          </cell>
          <cell r="CK9" t="str">
            <v>Minions</v>
          </cell>
          <cell r="CL9" t="str">
            <v>WVZ Combinatie</v>
          </cell>
          <cell r="DH9">
            <v>0</v>
          </cell>
          <cell r="DI9" t="str">
            <v/>
          </cell>
        </row>
        <row r="10">
          <cell r="B10">
            <v>6</v>
          </cell>
          <cell r="C10">
            <v>51.5</v>
          </cell>
          <cell r="D10" t="str">
            <v>DAW</v>
          </cell>
          <cell r="E10" t="str">
            <v>Midwest</v>
          </cell>
          <cell r="H10">
            <v>0</v>
          </cell>
          <cell r="I10" t="str">
            <v/>
          </cell>
          <cell r="K10">
            <v>6</v>
          </cell>
          <cell r="Q10">
            <v>5</v>
          </cell>
          <cell r="R10">
            <v>5.4</v>
          </cell>
          <cell r="S10">
            <v>5.4</v>
          </cell>
          <cell r="T10">
            <v>4.8</v>
          </cell>
          <cell r="U10">
            <v>4.8</v>
          </cell>
          <cell r="W10">
            <v>15.2</v>
          </cell>
          <cell r="AD10">
            <v>5.5</v>
          </cell>
          <cell r="AE10">
            <v>4.7</v>
          </cell>
          <cell r="AF10">
            <v>5</v>
          </cell>
          <cell r="AG10">
            <v>5.0999999999999996</v>
          </cell>
          <cell r="AH10">
            <v>5.2</v>
          </cell>
          <cell r="AJ10">
            <v>20.399999999999999</v>
          </cell>
          <cell r="AQ10">
            <v>5.3</v>
          </cell>
          <cell r="AR10">
            <v>5.3</v>
          </cell>
          <cell r="AS10">
            <v>4.9000000000000004</v>
          </cell>
          <cell r="AT10">
            <v>5.7</v>
          </cell>
          <cell r="AU10">
            <v>5.3</v>
          </cell>
          <cell r="AW10">
            <v>15.9</v>
          </cell>
          <cell r="BA10">
            <v>0</v>
          </cell>
          <cell r="BB10">
            <v>51.499999999999993</v>
          </cell>
          <cell r="BD10">
            <v>51.5</v>
          </cell>
          <cell r="BG10" t="str">
            <v>Giorgia Gandossi</v>
          </cell>
          <cell r="BH10">
            <v>200403430</v>
          </cell>
          <cell r="BI10" t="str">
            <v>x</v>
          </cell>
          <cell r="BJ10" t="str">
            <v>Anna Darby</v>
          </cell>
          <cell r="BK10">
            <v>200401490</v>
          </cell>
          <cell r="BL10" t="str">
            <v>x</v>
          </cell>
          <cell r="BM10" t="str">
            <v>Helena Brons</v>
          </cell>
          <cell r="BN10">
            <v>200403218</v>
          </cell>
          <cell r="BO10" t="str">
            <v>x</v>
          </cell>
          <cell r="BP10" t="str">
            <v>Ailani Weltz</v>
          </cell>
          <cell r="BQ10">
            <v>200404262</v>
          </cell>
          <cell r="BR10" t="str">
            <v>x</v>
          </cell>
          <cell r="BS10" t="str">
            <v>Kiana Weltz</v>
          </cell>
          <cell r="BT10">
            <v>200600124</v>
          </cell>
          <cell r="BU10" t="str">
            <v>x</v>
          </cell>
          <cell r="BV10" t="str">
            <v>Nine Galy</v>
          </cell>
          <cell r="BW10">
            <v>200402902</v>
          </cell>
          <cell r="BX10" t="str">
            <v>x</v>
          </cell>
          <cell r="BY10" t="str">
            <v>Hayley Burger</v>
          </cell>
          <cell r="BZ10">
            <v>200600288</v>
          </cell>
          <cell r="CA10" t="str">
            <v>x</v>
          </cell>
          <cell r="CB10" t="str">
            <v>Ninon van Baal</v>
          </cell>
          <cell r="CC10">
            <v>200403048</v>
          </cell>
          <cell r="CD10" t="str">
            <v>x</v>
          </cell>
          <cell r="CE10">
            <v>0</v>
          </cell>
          <cell r="CH10">
            <v>0</v>
          </cell>
          <cell r="CK10" t="str">
            <v>Avicci</v>
          </cell>
          <cell r="CL10" t="str">
            <v>DAW</v>
          </cell>
          <cell r="DH10">
            <v>0</v>
          </cell>
          <cell r="DI10" t="str">
            <v/>
          </cell>
        </row>
        <row r="11">
          <cell r="B11">
            <v>7</v>
          </cell>
          <cell r="C11">
            <v>48.966700000000003</v>
          </cell>
          <cell r="D11" t="str">
            <v>ACZ 2</v>
          </cell>
          <cell r="E11" t="str">
            <v>West</v>
          </cell>
          <cell r="H11">
            <v>0</v>
          </cell>
          <cell r="I11" t="str">
            <v/>
          </cell>
          <cell r="K11">
            <v>7</v>
          </cell>
          <cell r="Q11">
            <v>5.2</v>
          </cell>
          <cell r="R11">
            <v>4.9000000000000004</v>
          </cell>
          <cell r="S11">
            <v>4.8</v>
          </cell>
          <cell r="T11">
            <v>5.2</v>
          </cell>
          <cell r="U11">
            <v>4.8</v>
          </cell>
          <cell r="W11">
            <v>14.9</v>
          </cell>
          <cell r="AD11">
            <v>4.8</v>
          </cell>
          <cell r="AE11">
            <v>4.3</v>
          </cell>
          <cell r="AF11">
            <v>5.3</v>
          </cell>
          <cell r="AG11">
            <v>4.8</v>
          </cell>
          <cell r="AH11">
            <v>5.3</v>
          </cell>
          <cell r="AJ11">
            <v>19.866700000000002</v>
          </cell>
          <cell r="AQ11">
            <v>4.5999999999999996</v>
          </cell>
          <cell r="AR11">
            <v>4.9000000000000004</v>
          </cell>
          <cell r="AS11">
            <v>4.9000000000000004</v>
          </cell>
          <cell r="AT11">
            <v>4.9000000000000004</v>
          </cell>
          <cell r="AU11">
            <v>5</v>
          </cell>
          <cell r="AW11">
            <v>14.7</v>
          </cell>
          <cell r="BA11">
            <v>0.5</v>
          </cell>
          <cell r="BB11">
            <v>48.966700000000003</v>
          </cell>
          <cell r="BD11">
            <v>48.966700000000003</v>
          </cell>
          <cell r="BG11" t="str">
            <v>Giovanni van der Zon</v>
          </cell>
          <cell r="BH11">
            <v>200400053</v>
          </cell>
          <cell r="BI11" t="str">
            <v>x</v>
          </cell>
          <cell r="BJ11" t="str">
            <v>Maya Sirobokov</v>
          </cell>
          <cell r="BK11">
            <v>200600772</v>
          </cell>
          <cell r="BL11" t="str">
            <v>x</v>
          </cell>
          <cell r="BM11" t="str">
            <v>Irene Filius</v>
          </cell>
          <cell r="BN11">
            <v>200403222</v>
          </cell>
          <cell r="BO11" t="str">
            <v>x</v>
          </cell>
          <cell r="BP11" t="str">
            <v>Tuana Oszahin</v>
          </cell>
          <cell r="BQ11">
            <v>200501856</v>
          </cell>
          <cell r="BR11" t="str">
            <v>x</v>
          </cell>
          <cell r="BS11" t="str">
            <v>Marloes Andon</v>
          </cell>
          <cell r="BT11">
            <v>200500564</v>
          </cell>
          <cell r="BU11" t="str">
            <v>x</v>
          </cell>
          <cell r="BV11" t="str">
            <v>Tara Vyent</v>
          </cell>
          <cell r="BW11">
            <v>200403554</v>
          </cell>
          <cell r="BX11" t="str">
            <v>x</v>
          </cell>
          <cell r="BY11" t="str">
            <v>Kayra Oszahin</v>
          </cell>
          <cell r="BZ11">
            <v>200502076</v>
          </cell>
          <cell r="CA11" t="str">
            <v>x</v>
          </cell>
          <cell r="CB11">
            <v>0</v>
          </cell>
          <cell r="CE11">
            <v>0</v>
          </cell>
          <cell r="CH11">
            <v>0</v>
          </cell>
          <cell r="CK11" t="str">
            <v>India</v>
          </cell>
          <cell r="CL11" t="str">
            <v>ACZ</v>
          </cell>
          <cell r="DH11">
            <v>0</v>
          </cell>
          <cell r="DI11" t="str">
            <v/>
          </cell>
        </row>
        <row r="12">
          <cell r="B12">
            <v>8</v>
          </cell>
          <cell r="C12">
            <v>48.466700000000003</v>
          </cell>
          <cell r="D12" t="str">
            <v>De dolfijn</v>
          </cell>
          <cell r="E12" t="str">
            <v>Midwest</v>
          </cell>
          <cell r="H12">
            <v>0</v>
          </cell>
          <cell r="I12" t="str">
            <v/>
          </cell>
          <cell r="K12">
            <v>8</v>
          </cell>
          <cell r="Q12">
            <v>4.9000000000000004</v>
          </cell>
          <cell r="R12">
            <v>4.5</v>
          </cell>
          <cell r="S12">
            <v>5.0999999999999996</v>
          </cell>
          <cell r="T12">
            <v>4.5</v>
          </cell>
          <cell r="U12">
            <v>4.8</v>
          </cell>
          <cell r="W12">
            <v>14.2</v>
          </cell>
          <cell r="AD12">
            <v>5.3</v>
          </cell>
          <cell r="AE12">
            <v>5.7</v>
          </cell>
          <cell r="AF12">
            <v>4.9000000000000004</v>
          </cell>
          <cell r="AG12">
            <v>5.2</v>
          </cell>
          <cell r="AH12">
            <v>5</v>
          </cell>
          <cell r="AJ12">
            <v>20.666699999999999</v>
          </cell>
          <cell r="AQ12">
            <v>5.2</v>
          </cell>
          <cell r="AR12">
            <v>5.5</v>
          </cell>
          <cell r="AS12">
            <v>4.9000000000000004</v>
          </cell>
          <cell r="AT12">
            <v>5.7</v>
          </cell>
          <cell r="AU12">
            <v>4.9000000000000004</v>
          </cell>
          <cell r="AW12">
            <v>15.6</v>
          </cell>
          <cell r="BA12">
            <v>2</v>
          </cell>
          <cell r="BB12">
            <v>48.466699999999996</v>
          </cell>
          <cell r="BD12">
            <v>48.466700000000003</v>
          </cell>
          <cell r="BG12" t="str">
            <v>Marloes Steenbeek</v>
          </cell>
          <cell r="BH12">
            <v>200500012</v>
          </cell>
          <cell r="BI12" t="str">
            <v>x</v>
          </cell>
          <cell r="BJ12" t="str">
            <v>Marleen Voesten</v>
          </cell>
          <cell r="BK12">
            <v>200403600</v>
          </cell>
          <cell r="BL12" t="str">
            <v>x</v>
          </cell>
          <cell r="BM12" t="str">
            <v>Amanda Voesten</v>
          </cell>
          <cell r="BN12">
            <v>200404456</v>
          </cell>
          <cell r="BO12" t="str">
            <v>x</v>
          </cell>
          <cell r="BP12" t="str">
            <v xml:space="preserve">Anna Manoukian </v>
          </cell>
          <cell r="BQ12">
            <v>200404454</v>
          </cell>
          <cell r="BR12" t="str">
            <v>x</v>
          </cell>
          <cell r="BS12">
            <v>0</v>
          </cell>
          <cell r="BV12">
            <v>0</v>
          </cell>
          <cell r="BY12">
            <v>0</v>
          </cell>
          <cell r="CB12">
            <v>0</v>
          </cell>
          <cell r="CE12">
            <v>0</v>
          </cell>
          <cell r="CH12">
            <v>0</v>
          </cell>
          <cell r="CK12" t="str">
            <v>Do your  thing</v>
          </cell>
          <cell r="CL12" t="str">
            <v>De Dolfijn</v>
          </cell>
          <cell r="DH12">
            <v>0</v>
          </cell>
          <cell r="DI12" t="str">
            <v/>
          </cell>
        </row>
        <row r="13">
          <cell r="B13">
            <v>9</v>
          </cell>
          <cell r="C13">
            <v>47.666699999999999</v>
          </cell>
          <cell r="D13" t="str">
            <v>Swol 1894</v>
          </cell>
          <cell r="E13" t="str">
            <v>Oost</v>
          </cell>
          <cell r="H13">
            <v>0</v>
          </cell>
          <cell r="I13" t="str">
            <v/>
          </cell>
          <cell r="K13">
            <v>9</v>
          </cell>
          <cell r="Q13">
            <v>5.4</v>
          </cell>
          <cell r="R13">
            <v>5.0999999999999996</v>
          </cell>
          <cell r="S13">
            <v>5.0999999999999996</v>
          </cell>
          <cell r="T13">
            <v>5.0999999999999996</v>
          </cell>
          <cell r="U13">
            <v>5</v>
          </cell>
          <cell r="W13">
            <v>15.3</v>
          </cell>
          <cell r="AD13">
            <v>5.5</v>
          </cell>
          <cell r="AE13">
            <v>4.2</v>
          </cell>
          <cell r="AF13">
            <v>5</v>
          </cell>
          <cell r="AG13">
            <v>4.7</v>
          </cell>
          <cell r="AH13">
            <v>4.9000000000000004</v>
          </cell>
          <cell r="AJ13">
            <v>19.466699999999999</v>
          </cell>
          <cell r="AQ13">
            <v>5.4</v>
          </cell>
          <cell r="AR13">
            <v>4.5</v>
          </cell>
          <cell r="AS13">
            <v>5</v>
          </cell>
          <cell r="AT13">
            <v>5.2</v>
          </cell>
          <cell r="AU13">
            <v>4.7</v>
          </cell>
          <cell r="AW13">
            <v>14.9</v>
          </cell>
          <cell r="BA13">
            <v>2</v>
          </cell>
          <cell r="BB13">
            <v>47.666699999999999</v>
          </cell>
          <cell r="BD13">
            <v>47.666699999999999</v>
          </cell>
          <cell r="BG13" t="str">
            <v>Alisa Brandon</v>
          </cell>
          <cell r="BH13">
            <v>200400948</v>
          </cell>
          <cell r="BI13" t="str">
            <v>x</v>
          </cell>
          <cell r="BJ13" t="str">
            <v>Sifra Kloekke</v>
          </cell>
          <cell r="BK13">
            <v>200403346</v>
          </cell>
          <cell r="BL13" t="str">
            <v>x</v>
          </cell>
          <cell r="BM13" t="str">
            <v>Jarije Heijne</v>
          </cell>
          <cell r="BN13">
            <v>200600094</v>
          </cell>
          <cell r="BO13" t="str">
            <v>x</v>
          </cell>
          <cell r="BP13" t="str">
            <v>Kirsten Wullems</v>
          </cell>
          <cell r="BQ13">
            <v>200601180</v>
          </cell>
          <cell r="BR13" t="str">
            <v>x</v>
          </cell>
          <cell r="BS13">
            <v>0</v>
          </cell>
          <cell r="BV13">
            <v>0</v>
          </cell>
          <cell r="BY13">
            <v>0</v>
          </cell>
          <cell r="CB13">
            <v>0</v>
          </cell>
          <cell r="CE13">
            <v>0</v>
          </cell>
          <cell r="CH13">
            <v>0</v>
          </cell>
          <cell r="CK13" t="str">
            <v>Socaboys</v>
          </cell>
          <cell r="CL13" t="str">
            <v>Swol Synchroteam</v>
          </cell>
          <cell r="DH13">
            <v>0</v>
          </cell>
          <cell r="DI13" t="str">
            <v/>
          </cell>
        </row>
        <row r="14">
          <cell r="B14">
            <v>10</v>
          </cell>
          <cell r="C14">
            <v>47.066699999999997</v>
          </cell>
          <cell r="D14" t="str">
            <v>ZPCH 2</v>
          </cell>
          <cell r="E14" t="str">
            <v>Midwest</v>
          </cell>
          <cell r="H14">
            <v>0</v>
          </cell>
          <cell r="I14" t="str">
            <v/>
          </cell>
          <cell r="K14">
            <v>10</v>
          </cell>
          <cell r="Q14">
            <v>5</v>
          </cell>
          <cell r="R14">
            <v>4.3</v>
          </cell>
          <cell r="S14">
            <v>4.5999999999999996</v>
          </cell>
          <cell r="T14">
            <v>4.3</v>
          </cell>
          <cell r="U14">
            <v>4.9000000000000004</v>
          </cell>
          <cell r="W14">
            <v>13.8</v>
          </cell>
          <cell r="AD14">
            <v>5.2</v>
          </cell>
          <cell r="AE14">
            <v>4.0999999999999996</v>
          </cell>
          <cell r="AF14">
            <v>4.9000000000000004</v>
          </cell>
          <cell r="AG14">
            <v>4.3</v>
          </cell>
          <cell r="AH14">
            <v>5.0999999999999996</v>
          </cell>
          <cell r="AJ14">
            <v>19.066700000000001</v>
          </cell>
          <cell r="AQ14">
            <v>4.7</v>
          </cell>
          <cell r="AR14">
            <v>5</v>
          </cell>
          <cell r="AS14">
            <v>4.8</v>
          </cell>
          <cell r="AT14">
            <v>4.9000000000000004</v>
          </cell>
          <cell r="AU14">
            <v>5</v>
          </cell>
          <cell r="AW14">
            <v>14.7</v>
          </cell>
          <cell r="BA14">
            <v>0.5</v>
          </cell>
          <cell r="BB14">
            <v>47.066699999999997</v>
          </cell>
          <cell r="BD14">
            <v>47.066699999999997</v>
          </cell>
          <cell r="BG14" t="str">
            <v>Nike Aardewijn</v>
          </cell>
          <cell r="BH14">
            <v>200503258</v>
          </cell>
          <cell r="BI14" t="str">
            <v>afm</v>
          </cell>
          <cell r="BJ14" t="str">
            <v>Kiki Koopmans</v>
          </cell>
          <cell r="BK14">
            <v>200503256</v>
          </cell>
          <cell r="BL14" t="str">
            <v>x</v>
          </cell>
          <cell r="BM14" t="str">
            <v>Daniela Ghasseminejad 200404462</v>
          </cell>
          <cell r="BO14" t="str">
            <v>x</v>
          </cell>
          <cell r="BP14" t="str">
            <v>Jente Hokke</v>
          </cell>
          <cell r="BQ14">
            <v>200602552</v>
          </cell>
          <cell r="BR14" t="str">
            <v>x</v>
          </cell>
          <cell r="BS14" t="str">
            <v>Charelle Spaan</v>
          </cell>
          <cell r="BT14">
            <v>200503084</v>
          </cell>
          <cell r="BU14" t="str">
            <v>x</v>
          </cell>
          <cell r="BV14" t="str">
            <v>Carmen Kret</v>
          </cell>
          <cell r="BW14">
            <v>200503260</v>
          </cell>
          <cell r="BX14" t="str">
            <v>x</v>
          </cell>
          <cell r="BY14" t="str">
            <v>Marola Youssef</v>
          </cell>
          <cell r="BZ14">
            <v>200503006</v>
          </cell>
          <cell r="CA14" t="str">
            <v>x</v>
          </cell>
          <cell r="CB14" t="str">
            <v>Anastasia Ibrahimov</v>
          </cell>
          <cell r="CC14">
            <v>200404460</v>
          </cell>
          <cell r="CD14" t="str">
            <v>x</v>
          </cell>
          <cell r="CE14">
            <v>0</v>
          </cell>
          <cell r="CH14">
            <v>0</v>
          </cell>
          <cell r="CK14" t="str">
            <v>Mexico</v>
          </cell>
          <cell r="CL14" t="str">
            <v>ZPCH</v>
          </cell>
          <cell r="DH14">
            <v>0</v>
          </cell>
          <cell r="DI14" t="str">
            <v/>
          </cell>
        </row>
        <row r="15">
          <cell r="B15">
            <v>11</v>
          </cell>
          <cell r="C15">
            <v>46.566699999999997</v>
          </cell>
          <cell r="D15" t="str">
            <v>ZPC Nederweert</v>
          </cell>
          <cell r="E15" t="str">
            <v>Zuid</v>
          </cell>
          <cell r="H15">
            <v>0</v>
          </cell>
          <cell r="I15" t="str">
            <v/>
          </cell>
          <cell r="K15">
            <v>11</v>
          </cell>
          <cell r="Q15">
            <v>5</v>
          </cell>
          <cell r="R15">
            <v>4</v>
          </cell>
          <cell r="S15">
            <v>4.9000000000000004</v>
          </cell>
          <cell r="T15">
            <v>4.3</v>
          </cell>
          <cell r="U15">
            <v>4.7</v>
          </cell>
          <cell r="W15">
            <v>13.9</v>
          </cell>
          <cell r="AD15">
            <v>4.5999999999999996</v>
          </cell>
          <cell r="AE15">
            <v>5.6</v>
          </cell>
          <cell r="AF15">
            <v>5</v>
          </cell>
          <cell r="AG15">
            <v>4</v>
          </cell>
          <cell r="AH15">
            <v>4.7</v>
          </cell>
          <cell r="AJ15">
            <v>19.066700000000001</v>
          </cell>
          <cell r="AQ15">
            <v>4.3</v>
          </cell>
          <cell r="AR15">
            <v>4.5999999999999996</v>
          </cell>
          <cell r="AS15">
            <v>4.9000000000000004</v>
          </cell>
          <cell r="AT15">
            <v>5.0999999999999996</v>
          </cell>
          <cell r="AU15">
            <v>5.0999999999999996</v>
          </cell>
          <cell r="AW15">
            <v>14.6</v>
          </cell>
          <cell r="BA15">
            <v>1</v>
          </cell>
          <cell r="BB15">
            <v>46.566700000000004</v>
          </cell>
          <cell r="BD15">
            <v>46.566699999999997</v>
          </cell>
          <cell r="BG15" t="str">
            <v>Saar Geenen</v>
          </cell>
          <cell r="BH15">
            <v>200501772</v>
          </cell>
          <cell r="BI15" t="str">
            <v>x</v>
          </cell>
          <cell r="BJ15" t="str">
            <v>Loes Jenniskens</v>
          </cell>
          <cell r="BK15">
            <v>200501774</v>
          </cell>
          <cell r="BL15" t="str">
            <v>x</v>
          </cell>
          <cell r="BM15" t="str">
            <v>Kyra Nijssen</v>
          </cell>
          <cell r="BN15">
            <v>200403138</v>
          </cell>
          <cell r="BO15" t="str">
            <v>x</v>
          </cell>
          <cell r="BP15" t="str">
            <v>Nadine Pouwels</v>
          </cell>
          <cell r="BQ15">
            <v>200600846</v>
          </cell>
          <cell r="BR15" t="str">
            <v>x</v>
          </cell>
          <cell r="BS15" t="str">
            <v>Mirthe Teeuwen</v>
          </cell>
          <cell r="BT15">
            <v>200501778</v>
          </cell>
          <cell r="BU15" t="str">
            <v>x</v>
          </cell>
          <cell r="BV15" t="str">
            <v>Bente Thijssen</v>
          </cell>
          <cell r="BW15">
            <v>200501782</v>
          </cell>
          <cell r="BX15" t="str">
            <v>x</v>
          </cell>
          <cell r="BY15">
            <v>0</v>
          </cell>
          <cell r="CB15">
            <v>0</v>
          </cell>
          <cell r="CE15">
            <v>0</v>
          </cell>
          <cell r="CH15">
            <v>0</v>
          </cell>
          <cell r="CK15" t="str">
            <v>I like to move it</v>
          </cell>
          <cell r="CL15" t="str">
            <v>Synchroteam ZPC Nederweert</v>
          </cell>
          <cell r="DH15">
            <v>0</v>
          </cell>
          <cell r="DI15" t="str">
            <v/>
          </cell>
        </row>
        <row r="16">
          <cell r="B16">
            <v>12</v>
          </cell>
          <cell r="C16">
            <v>45.633299999999998</v>
          </cell>
          <cell r="D16" t="str">
            <v>ZCNF'34</v>
          </cell>
          <cell r="E16" t="str">
            <v>Noord</v>
          </cell>
          <cell r="H16">
            <v>0</v>
          </cell>
          <cell r="I16" t="str">
            <v/>
          </cell>
          <cell r="K16">
            <v>12</v>
          </cell>
          <cell r="Q16">
            <v>5.0999999999999996</v>
          </cell>
          <cell r="R16">
            <v>4.4000000000000004</v>
          </cell>
          <cell r="S16">
            <v>4.3</v>
          </cell>
          <cell r="T16">
            <v>4.3</v>
          </cell>
          <cell r="U16">
            <v>4.5999999999999996</v>
          </cell>
          <cell r="W16">
            <v>13.3</v>
          </cell>
          <cell r="AD16">
            <v>4.5999999999999996</v>
          </cell>
          <cell r="AE16">
            <v>4.5999999999999996</v>
          </cell>
          <cell r="AF16">
            <v>4.7</v>
          </cell>
          <cell r="AG16">
            <v>4.4000000000000004</v>
          </cell>
          <cell r="AH16">
            <v>4.7</v>
          </cell>
          <cell r="AJ16">
            <v>18.533300000000001</v>
          </cell>
          <cell r="AQ16">
            <v>4</v>
          </cell>
          <cell r="AR16">
            <v>4.2</v>
          </cell>
          <cell r="AS16">
            <v>5</v>
          </cell>
          <cell r="AT16">
            <v>4.5999999999999996</v>
          </cell>
          <cell r="AU16">
            <v>5.0999999999999996</v>
          </cell>
          <cell r="AW16">
            <v>13.8</v>
          </cell>
          <cell r="BA16">
            <v>0</v>
          </cell>
          <cell r="BB16">
            <v>45.633300000000006</v>
          </cell>
          <cell r="BD16">
            <v>45.633299999999998</v>
          </cell>
          <cell r="BG16" t="str">
            <v>Naomi de Boer</v>
          </cell>
          <cell r="BH16">
            <v>200304490</v>
          </cell>
          <cell r="BI16" t="str">
            <v>x</v>
          </cell>
          <cell r="BJ16" t="str">
            <v>Desiree Schouten</v>
          </cell>
          <cell r="BK16">
            <v>200503480</v>
          </cell>
          <cell r="BL16" t="str">
            <v>x</v>
          </cell>
          <cell r="BM16" t="str">
            <v>Jolien Bouma</v>
          </cell>
          <cell r="BN16">
            <v>200404790</v>
          </cell>
          <cell r="BO16" t="str">
            <v>x</v>
          </cell>
          <cell r="BP16" t="str">
            <v>Tessa Koelma</v>
          </cell>
          <cell r="BQ16">
            <v>200503476</v>
          </cell>
          <cell r="BR16" t="str">
            <v>x</v>
          </cell>
          <cell r="BS16" t="str">
            <v>Eva de Vries</v>
          </cell>
          <cell r="BT16">
            <v>200502336</v>
          </cell>
          <cell r="BU16" t="str">
            <v>x</v>
          </cell>
          <cell r="BV16" t="str">
            <v>Kim de Vries</v>
          </cell>
          <cell r="BW16">
            <v>200302274</v>
          </cell>
          <cell r="BX16" t="str">
            <v>x</v>
          </cell>
          <cell r="BY16" t="str">
            <v>Yora Canter Visscher</v>
          </cell>
          <cell r="BZ16">
            <v>200502630</v>
          </cell>
          <cell r="CA16" t="str">
            <v>x</v>
          </cell>
          <cell r="CB16" t="str">
            <v>Maureen Haisma</v>
          </cell>
          <cell r="CC16">
            <v>200503478</v>
          </cell>
          <cell r="CD16" t="str">
            <v>x</v>
          </cell>
          <cell r="CE16" t="str">
            <v>Carine van Vaals</v>
          </cell>
          <cell r="CF16">
            <v>200203650</v>
          </cell>
          <cell r="CG16" t="str">
            <v>res</v>
          </cell>
          <cell r="CH16">
            <v>0</v>
          </cell>
          <cell r="CK16" t="str">
            <v>Caravan Palace</v>
          </cell>
          <cell r="CL16" t="str">
            <v>Janny Vledder/Anita Bul</v>
          </cell>
          <cell r="DH16">
            <v>0</v>
          </cell>
          <cell r="DI16" t="str">
            <v/>
          </cell>
        </row>
        <row r="17">
          <cell r="B17">
            <v>13</v>
          </cell>
          <cell r="C17">
            <v>44.9</v>
          </cell>
          <cell r="D17" t="str">
            <v>HZPC</v>
          </cell>
          <cell r="E17" t="str">
            <v>Noord</v>
          </cell>
          <cell r="H17">
            <v>0</v>
          </cell>
          <cell r="I17" t="str">
            <v/>
          </cell>
          <cell r="K17">
            <v>14</v>
          </cell>
          <cell r="Q17">
            <v>4.8</v>
          </cell>
          <cell r="R17">
            <v>4.0999999999999996</v>
          </cell>
          <cell r="S17">
            <v>4.7</v>
          </cell>
          <cell r="T17">
            <v>4.2</v>
          </cell>
          <cell r="U17">
            <v>4.7</v>
          </cell>
          <cell r="W17">
            <v>13.6</v>
          </cell>
          <cell r="AD17">
            <v>4.7</v>
          </cell>
          <cell r="AE17">
            <v>4.4000000000000004</v>
          </cell>
          <cell r="AF17">
            <v>5</v>
          </cell>
          <cell r="AG17">
            <v>4.2</v>
          </cell>
          <cell r="AH17">
            <v>5.3</v>
          </cell>
          <cell r="AJ17">
            <v>18.8</v>
          </cell>
          <cell r="AQ17">
            <v>4.0999999999999996</v>
          </cell>
          <cell r="AR17">
            <v>4.9000000000000004</v>
          </cell>
          <cell r="AS17">
            <v>4.7</v>
          </cell>
          <cell r="AT17">
            <v>4.7</v>
          </cell>
          <cell r="AU17">
            <v>4.5999999999999996</v>
          </cell>
          <cell r="AW17">
            <v>14</v>
          </cell>
          <cell r="BA17">
            <v>1.5</v>
          </cell>
          <cell r="BB17">
            <v>44.9</v>
          </cell>
          <cell r="BD17">
            <v>44.9</v>
          </cell>
          <cell r="BG17" t="str">
            <v>Jantien v/d Heide</v>
          </cell>
          <cell r="BH17">
            <v>200403602</v>
          </cell>
          <cell r="BI17" t="str">
            <v>x</v>
          </cell>
          <cell r="BJ17" t="str">
            <v>Madelief Volbeda</v>
          </cell>
          <cell r="BK17">
            <v>200403868</v>
          </cell>
          <cell r="BL17" t="str">
            <v>x</v>
          </cell>
          <cell r="BM17" t="str">
            <v>Floortje v/d Velde</v>
          </cell>
          <cell r="BN17">
            <v>200501375</v>
          </cell>
          <cell r="BO17" t="str">
            <v>x</v>
          </cell>
          <cell r="BP17" t="str">
            <v>Mare Spagnoletti</v>
          </cell>
          <cell r="BQ17">
            <v>200601480</v>
          </cell>
          <cell r="BR17" t="str">
            <v>x</v>
          </cell>
          <cell r="BS17" t="str">
            <v>Alissa van Lingen</v>
          </cell>
          <cell r="BT17">
            <v>200601794</v>
          </cell>
          <cell r="BU17" t="str">
            <v>x</v>
          </cell>
          <cell r="BV17" t="str">
            <v>Iris de Boer</v>
          </cell>
          <cell r="BW17">
            <v>200403870</v>
          </cell>
          <cell r="BX17" t="str">
            <v>afm</v>
          </cell>
          <cell r="BY17">
            <v>0</v>
          </cell>
          <cell r="CB17">
            <v>0</v>
          </cell>
          <cell r="CE17">
            <v>0</v>
          </cell>
          <cell r="CH17">
            <v>0</v>
          </cell>
          <cell r="CK17" t="str">
            <v>Baseballs</v>
          </cell>
          <cell r="CL17" t="str">
            <v>HZPC Synchroteam</v>
          </cell>
          <cell r="DH17">
            <v>0</v>
          </cell>
          <cell r="DI17" t="str">
            <v/>
          </cell>
        </row>
        <row r="18">
          <cell r="B18">
            <v>14</v>
          </cell>
          <cell r="C18">
            <v>43.2667</v>
          </cell>
          <cell r="D18" t="str">
            <v>BZ&amp;PC</v>
          </cell>
          <cell r="E18" t="str">
            <v>West</v>
          </cell>
          <cell r="H18">
            <v>0</v>
          </cell>
          <cell r="I18" t="str">
            <v/>
          </cell>
          <cell r="K18">
            <v>15</v>
          </cell>
          <cell r="Q18">
            <v>4.7</v>
          </cell>
          <cell r="R18">
            <v>3.9</v>
          </cell>
          <cell r="S18">
            <v>4.4000000000000004</v>
          </cell>
          <cell r="T18">
            <v>4.2</v>
          </cell>
          <cell r="U18">
            <v>4.5</v>
          </cell>
          <cell r="W18">
            <v>13.1</v>
          </cell>
          <cell r="AD18">
            <v>4.5</v>
          </cell>
          <cell r="AE18">
            <v>4.5</v>
          </cell>
          <cell r="AF18">
            <v>5.0999999999999996</v>
          </cell>
          <cell r="AG18">
            <v>3.9</v>
          </cell>
          <cell r="AH18">
            <v>4.7</v>
          </cell>
          <cell r="AJ18">
            <v>18.2667</v>
          </cell>
          <cell r="AQ18">
            <v>3.9</v>
          </cell>
          <cell r="AR18">
            <v>4.4000000000000004</v>
          </cell>
          <cell r="AS18">
            <v>4.5999999999999996</v>
          </cell>
          <cell r="AT18">
            <v>4.5</v>
          </cell>
          <cell r="AU18">
            <v>4.5</v>
          </cell>
          <cell r="AW18">
            <v>13.4</v>
          </cell>
          <cell r="BA18">
            <v>1.5</v>
          </cell>
          <cell r="BB18">
            <v>43.2667</v>
          </cell>
          <cell r="BD18">
            <v>43.2667</v>
          </cell>
          <cell r="BG18" t="str">
            <v>Maike van Vliet</v>
          </cell>
          <cell r="BH18">
            <v>200403982</v>
          </cell>
          <cell r="BI18" t="str">
            <v>x</v>
          </cell>
          <cell r="BJ18" t="str">
            <v>Roos de Korte</v>
          </cell>
          <cell r="BK18">
            <v>200503122</v>
          </cell>
          <cell r="BL18" t="str">
            <v>x</v>
          </cell>
          <cell r="BM18" t="str">
            <v>Megan Amling</v>
          </cell>
          <cell r="BN18">
            <v>200602654</v>
          </cell>
          <cell r="BO18" t="str">
            <v>x</v>
          </cell>
          <cell r="BP18" t="str">
            <v>Eva Vrieswijk</v>
          </cell>
          <cell r="BQ18">
            <v>200404884</v>
          </cell>
          <cell r="BR18" t="str">
            <v>x</v>
          </cell>
          <cell r="BS18" t="str">
            <v>Felicia Leemburg</v>
          </cell>
          <cell r="BT18">
            <v>200602178</v>
          </cell>
          <cell r="BU18" t="str">
            <v>x</v>
          </cell>
          <cell r="BV18">
            <v>0</v>
          </cell>
          <cell r="BY18">
            <v>0</v>
          </cell>
          <cell r="CB18">
            <v>0</v>
          </cell>
          <cell r="CE18">
            <v>0</v>
          </cell>
          <cell r="CH18">
            <v>0</v>
          </cell>
          <cell r="CK18" t="str">
            <v>High School Musical</v>
          </cell>
          <cell r="CL18" t="str">
            <v>BZ&amp;PC</v>
          </cell>
          <cell r="DH18">
            <v>0</v>
          </cell>
          <cell r="DI18" t="str">
            <v/>
          </cell>
        </row>
        <row r="19">
          <cell r="B19">
            <v>15</v>
          </cell>
          <cell r="C19">
            <v>0</v>
          </cell>
          <cell r="D19" t="str">
            <v>ZC Eijsden</v>
          </cell>
          <cell r="E19" t="str">
            <v>Zuid</v>
          </cell>
          <cell r="H19">
            <v>0</v>
          </cell>
          <cell r="I19" t="str">
            <v/>
          </cell>
          <cell r="K19" t="str">
            <v/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0</v>
          </cell>
          <cell r="BA19">
            <v>0</v>
          </cell>
          <cell r="BB19">
            <v>0</v>
          </cell>
          <cell r="BD19">
            <v>0</v>
          </cell>
          <cell r="BG19" t="str">
            <v>Melina Betten</v>
          </cell>
          <cell r="BH19">
            <v>200403076</v>
          </cell>
          <cell r="BI19" t="str">
            <v>x</v>
          </cell>
          <cell r="BJ19" t="str">
            <v>Mija Bussink</v>
          </cell>
          <cell r="BK19">
            <v>200500162</v>
          </cell>
          <cell r="BL19" t="str">
            <v>x</v>
          </cell>
          <cell r="BM19" t="str">
            <v>Axana Gerits</v>
          </cell>
          <cell r="BN19">
            <v>200404146</v>
          </cell>
          <cell r="BO19" t="str">
            <v>x</v>
          </cell>
          <cell r="BP19" t="str">
            <v>Yade Graham</v>
          </cell>
          <cell r="BQ19">
            <v>200403078</v>
          </cell>
          <cell r="BR19" t="str">
            <v>x</v>
          </cell>
          <cell r="BS19" t="str">
            <v>Fenna Heijnen</v>
          </cell>
          <cell r="BT19">
            <v>200600788</v>
          </cell>
          <cell r="BU19" t="str">
            <v>x</v>
          </cell>
          <cell r="BV19" t="str">
            <v>Femke Hermans</v>
          </cell>
          <cell r="BW19">
            <v>200501692</v>
          </cell>
          <cell r="BX19" t="str">
            <v>x</v>
          </cell>
          <cell r="BY19" t="str">
            <v>Roosmarijn Olde Damink</v>
          </cell>
          <cell r="BZ19">
            <v>200600196</v>
          </cell>
          <cell r="CA19" t="str">
            <v>x</v>
          </cell>
          <cell r="CB19" t="str">
            <v>Willow Voorst</v>
          </cell>
          <cell r="CC19">
            <v>200402472</v>
          </cell>
          <cell r="CD19" t="str">
            <v>x</v>
          </cell>
          <cell r="CE19">
            <v>0</v>
          </cell>
          <cell r="CH19">
            <v>0</v>
          </cell>
          <cell r="CK19" t="str">
            <v>Just Watch</v>
          </cell>
          <cell r="CL19" t="str">
            <v>Emilie Andrien</v>
          </cell>
          <cell r="DH19">
            <v>0</v>
          </cell>
          <cell r="DI19" t="str">
            <v/>
          </cell>
        </row>
        <row r="20">
          <cell r="B20">
            <v>15</v>
          </cell>
          <cell r="C20">
            <v>0</v>
          </cell>
          <cell r="D20" t="str">
            <v>Donk 1</v>
          </cell>
          <cell r="E20" t="str">
            <v>West</v>
          </cell>
          <cell r="H20">
            <v>0</v>
          </cell>
          <cell r="I20" t="str">
            <v/>
          </cell>
          <cell r="K20" t="str">
            <v/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0</v>
          </cell>
          <cell r="BA20">
            <v>0</v>
          </cell>
          <cell r="BB20">
            <v>0</v>
          </cell>
          <cell r="BD20">
            <v>0</v>
          </cell>
          <cell r="BG20" t="str">
            <v>Nayla Verzeide</v>
          </cell>
          <cell r="BH20">
            <v>200501580</v>
          </cell>
          <cell r="BI20" t="str">
            <v>x</v>
          </cell>
          <cell r="BJ20" t="str">
            <v>Naomi de Jong</v>
          </cell>
          <cell r="BK20">
            <v>200502078</v>
          </cell>
          <cell r="BL20" t="str">
            <v>x</v>
          </cell>
          <cell r="BM20" t="str">
            <v>Yndy Nieuwmans</v>
          </cell>
          <cell r="BN20">
            <v>200502082</v>
          </cell>
          <cell r="BO20" t="str">
            <v>x</v>
          </cell>
          <cell r="BP20" t="str">
            <v>Esmee van den Heuvel</v>
          </cell>
          <cell r="BQ20">
            <v>200403010</v>
          </cell>
          <cell r="BR20" t="str">
            <v>x</v>
          </cell>
          <cell r="BS20" t="str">
            <v>Anais van der Vliet</v>
          </cell>
          <cell r="BT20">
            <v>200503126</v>
          </cell>
          <cell r="BU20" t="str">
            <v>x</v>
          </cell>
          <cell r="BV20" t="str">
            <v>Noa Palsgraaf</v>
          </cell>
          <cell r="BW20">
            <v>200404484</v>
          </cell>
          <cell r="BX20" t="str">
            <v>x</v>
          </cell>
          <cell r="BY20" t="str">
            <v>Jessie Sapuletej</v>
          </cell>
          <cell r="BZ20">
            <v>200404486</v>
          </cell>
          <cell r="CA20" t="str">
            <v>x</v>
          </cell>
          <cell r="CB20" t="str">
            <v>Romy Van Wijngaarden</v>
          </cell>
          <cell r="CC20">
            <v>200503130</v>
          </cell>
          <cell r="CD20" t="str">
            <v>res</v>
          </cell>
          <cell r="CE20" t="str">
            <v>Marielou van der Vliet</v>
          </cell>
          <cell r="CF20">
            <v>200503128</v>
          </cell>
          <cell r="CG20" t="str">
            <v>x</v>
          </cell>
          <cell r="CH20">
            <v>0</v>
          </cell>
          <cell r="CK20" t="str">
            <v xml:space="preserve">Andy Grammer </v>
          </cell>
          <cell r="CL20" t="str">
            <v>WIDEX GZCDonk</v>
          </cell>
          <cell r="DH20">
            <v>0</v>
          </cell>
          <cell r="DI20" t="str">
            <v/>
          </cell>
        </row>
        <row r="21">
          <cell r="B21">
            <v>20</v>
          </cell>
          <cell r="C21">
            <v>-2</v>
          </cell>
          <cell r="D21" t="str">
            <v>ZV de Zaan</v>
          </cell>
          <cell r="E21" t="str">
            <v>Midwest</v>
          </cell>
          <cell r="H21">
            <v>0</v>
          </cell>
          <cell r="I21" t="str">
            <v/>
          </cell>
          <cell r="K21" t="str">
            <v/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0</v>
          </cell>
          <cell r="BA21">
            <v>2</v>
          </cell>
          <cell r="BB21">
            <v>-2</v>
          </cell>
          <cell r="BD21">
            <v>-2</v>
          </cell>
          <cell r="BG21" t="str">
            <v>Reese Rutgers</v>
          </cell>
          <cell r="BH21">
            <v>200600254</v>
          </cell>
          <cell r="BI21" t="str">
            <v>x</v>
          </cell>
          <cell r="BJ21" t="str">
            <v>Dionne Kulderij</v>
          </cell>
          <cell r="BK21">
            <v>200501332</v>
          </cell>
          <cell r="BL21" t="str">
            <v>x</v>
          </cell>
          <cell r="BM21" t="str">
            <v>Angelina Kesselaar</v>
          </cell>
          <cell r="BN21">
            <v>200400046</v>
          </cell>
          <cell r="BO21" t="str">
            <v>x</v>
          </cell>
          <cell r="BP21" t="str">
            <v>Laura v. Zeventer</v>
          </cell>
          <cell r="BQ21">
            <v>200502842</v>
          </cell>
          <cell r="BR21" t="str">
            <v>x</v>
          </cell>
          <cell r="BS21">
            <v>0</v>
          </cell>
          <cell r="BV21">
            <v>0</v>
          </cell>
          <cell r="BY21">
            <v>0</v>
          </cell>
          <cell r="CB21">
            <v>0</v>
          </cell>
          <cell r="CE21">
            <v>0</v>
          </cell>
          <cell r="CH21">
            <v>0</v>
          </cell>
          <cell r="CK21" t="str">
            <v>Olly Murs</v>
          </cell>
          <cell r="CL21" t="str">
            <v>ZV de Zaan</v>
          </cell>
          <cell r="DH21">
            <v>0</v>
          </cell>
          <cell r="DI21" t="str">
            <v/>
          </cell>
        </row>
        <row r="22">
          <cell r="B22" t="str">
            <v>BM</v>
          </cell>
          <cell r="C22">
            <v>45.6</v>
          </cell>
          <cell r="D22" t="str">
            <v>Donk 2</v>
          </cell>
          <cell r="E22" t="str">
            <v>West</v>
          </cell>
          <cell r="F22" t="str">
            <v>BM</v>
          </cell>
          <cell r="H22">
            <v>0</v>
          </cell>
          <cell r="I22" t="str">
            <v/>
          </cell>
          <cell r="K22">
            <v>13</v>
          </cell>
          <cell r="Q22">
            <v>4.9000000000000004</v>
          </cell>
          <cell r="R22">
            <v>3.9</v>
          </cell>
          <cell r="S22">
            <v>3.8</v>
          </cell>
          <cell r="T22">
            <v>4.4000000000000004</v>
          </cell>
          <cell r="U22">
            <v>4.5999999999999996</v>
          </cell>
          <cell r="W22">
            <v>12.9</v>
          </cell>
          <cell r="AD22">
            <v>4.7</v>
          </cell>
          <cell r="AE22">
            <v>4</v>
          </cell>
          <cell r="AF22">
            <v>5.2</v>
          </cell>
          <cell r="AG22">
            <v>4.0999999999999996</v>
          </cell>
          <cell r="AH22">
            <v>5</v>
          </cell>
          <cell r="AJ22">
            <v>18.399999999999999</v>
          </cell>
          <cell r="AQ22">
            <v>4.5</v>
          </cell>
          <cell r="AR22">
            <v>4.7</v>
          </cell>
          <cell r="AS22">
            <v>4.8</v>
          </cell>
          <cell r="AT22">
            <v>4.9000000000000004</v>
          </cell>
          <cell r="AU22">
            <v>4.8</v>
          </cell>
          <cell r="AW22">
            <v>14.3</v>
          </cell>
          <cell r="BA22">
            <v>0</v>
          </cell>
          <cell r="BB22">
            <v>45.599999999999994</v>
          </cell>
          <cell r="BD22">
            <v>45.6</v>
          </cell>
          <cell r="BG22" t="str">
            <v>Jane van Tol</v>
          </cell>
          <cell r="BH22">
            <v>200404488</v>
          </cell>
          <cell r="BI22" t="str">
            <v>x</v>
          </cell>
          <cell r="BJ22" t="str">
            <v>Kayleigh Bruins</v>
          </cell>
          <cell r="BK22">
            <v>200304878</v>
          </cell>
          <cell r="BL22" t="str">
            <v>x</v>
          </cell>
          <cell r="BM22" t="str">
            <v>Minke van Dalfsen</v>
          </cell>
          <cell r="BN22">
            <v>200404482</v>
          </cell>
          <cell r="BO22" t="str">
            <v>x</v>
          </cell>
          <cell r="BP22" t="str">
            <v>Saar van den Berg</v>
          </cell>
          <cell r="BQ22">
            <v>200305120</v>
          </cell>
          <cell r="BR22" t="str">
            <v>x</v>
          </cell>
          <cell r="BS22" t="str">
            <v>Yara van der Kraan</v>
          </cell>
          <cell r="BT22">
            <v>200404894</v>
          </cell>
          <cell r="BU22" t="str">
            <v>x</v>
          </cell>
          <cell r="BV22" t="str">
            <v>July Vermeulen</v>
          </cell>
          <cell r="BW22">
            <v>200503582</v>
          </cell>
          <cell r="BX22" t="str">
            <v>x</v>
          </cell>
          <cell r="BY22" t="str">
            <v>Vivian van Straaten</v>
          </cell>
          <cell r="BZ22">
            <v>200305116</v>
          </cell>
          <cell r="CA22" t="str">
            <v>x</v>
          </cell>
          <cell r="CB22" t="str">
            <v>Britt Kweekel</v>
          </cell>
          <cell r="CC22">
            <v>200503866</v>
          </cell>
          <cell r="CD22" t="str">
            <v>x</v>
          </cell>
          <cell r="CE22" t="str">
            <v>Femke van de Ridder</v>
          </cell>
          <cell r="CF22">
            <v>200503124</v>
          </cell>
          <cell r="CG22" t="str">
            <v>res</v>
          </cell>
          <cell r="CH22" t="str">
            <v>Irsah van Oosten</v>
          </cell>
          <cell r="CI22">
            <v>200503580</v>
          </cell>
          <cell r="CJ22" t="str">
            <v>res</v>
          </cell>
          <cell r="CK22" t="str">
            <v xml:space="preserve">Andy Grammer </v>
          </cell>
          <cell r="CL22" t="str">
            <v>WIDEX GZCDonk</v>
          </cell>
          <cell r="DH22">
            <v>0</v>
          </cell>
          <cell r="DI22" t="str">
            <v/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enCombo"/>
      <sheetName val="Startlijst Combo"/>
      <sheetName val="Uitslag Combo"/>
      <sheetName val="VUFormCombo"/>
      <sheetName val="Deelnemers"/>
    </sheetNames>
    <sheetDataSet>
      <sheetData sheetId="0">
        <row r="1">
          <cell r="C1">
            <v>0</v>
          </cell>
        </row>
        <row r="2">
          <cell r="C2">
            <v>100</v>
          </cell>
        </row>
        <row r="3">
          <cell r="C3">
            <v>0</v>
          </cell>
        </row>
        <row r="5">
          <cell r="B5">
            <v>1</v>
          </cell>
          <cell r="C5">
            <v>70.666700000000006</v>
          </cell>
          <cell r="D5" t="str">
            <v>ACZ</v>
          </cell>
          <cell r="E5" t="str">
            <v>West</v>
          </cell>
          <cell r="H5">
            <v>0</v>
          </cell>
          <cell r="I5" t="str">
            <v/>
          </cell>
          <cell r="K5">
            <v>1</v>
          </cell>
          <cell r="Q5">
            <v>7.3</v>
          </cell>
          <cell r="R5">
            <v>6.8</v>
          </cell>
          <cell r="S5">
            <v>7.2</v>
          </cell>
          <cell r="T5">
            <v>7</v>
          </cell>
          <cell r="U5">
            <v>7.4</v>
          </cell>
          <cell r="W5">
            <v>21.5</v>
          </cell>
          <cell r="AD5">
            <v>7</v>
          </cell>
          <cell r="AE5">
            <v>7.5</v>
          </cell>
          <cell r="AF5">
            <v>6.4</v>
          </cell>
          <cell r="AG5">
            <v>7</v>
          </cell>
          <cell r="AH5">
            <v>7.5</v>
          </cell>
          <cell r="AJ5">
            <v>28.666699999999999</v>
          </cell>
          <cell r="AQ5">
            <v>6.5</v>
          </cell>
          <cell r="AR5">
            <v>7</v>
          </cell>
          <cell r="AS5">
            <v>7.3</v>
          </cell>
          <cell r="AT5">
            <v>7</v>
          </cell>
          <cell r="AU5">
            <v>6.5</v>
          </cell>
          <cell r="AW5">
            <v>20.5</v>
          </cell>
          <cell r="BA5">
            <v>0</v>
          </cell>
          <cell r="BB5">
            <v>70.666699999999992</v>
          </cell>
          <cell r="BD5">
            <v>70.666700000000006</v>
          </cell>
          <cell r="BG5" t="str">
            <v>Laura van Meel</v>
          </cell>
          <cell r="BH5">
            <v>200000790</v>
          </cell>
          <cell r="BI5" t="str">
            <v>x</v>
          </cell>
          <cell r="BJ5" t="str">
            <v>Lisa van den Berg</v>
          </cell>
          <cell r="BK5">
            <v>200003022</v>
          </cell>
          <cell r="BL5" t="str">
            <v>x</v>
          </cell>
          <cell r="BM5" t="str">
            <v>Hester Cup</v>
          </cell>
          <cell r="BN5">
            <v>200000168</v>
          </cell>
          <cell r="BO5" t="str">
            <v>x</v>
          </cell>
          <cell r="BP5" t="str">
            <v>Marleen Brandhorst</v>
          </cell>
          <cell r="BQ5">
            <v>200003910</v>
          </cell>
          <cell r="BR5" t="str">
            <v>x</v>
          </cell>
          <cell r="BS5" t="str">
            <v>Thara Maas</v>
          </cell>
          <cell r="BT5">
            <v>199701744</v>
          </cell>
          <cell r="BU5" t="str">
            <v>x</v>
          </cell>
          <cell r="BV5" t="str">
            <v>Kim Schallenberg</v>
          </cell>
          <cell r="BW5">
            <v>200100454</v>
          </cell>
          <cell r="BX5" t="str">
            <v>x</v>
          </cell>
          <cell r="BY5" t="str">
            <v>Manolya Yapar</v>
          </cell>
          <cell r="BZ5">
            <v>200101304</v>
          </cell>
          <cell r="CA5" t="str">
            <v>x</v>
          </cell>
          <cell r="CB5" t="str">
            <v>Laura Sijben</v>
          </cell>
          <cell r="CC5">
            <v>200202900</v>
          </cell>
          <cell r="CD5" t="str">
            <v>x</v>
          </cell>
          <cell r="CE5" t="str">
            <v>Maria Lorenzini</v>
          </cell>
          <cell r="CF5">
            <v>200301290</v>
          </cell>
          <cell r="CG5" t="str">
            <v>x</v>
          </cell>
          <cell r="CH5" t="str">
            <v>Rowenna Tiggeloven</v>
          </cell>
          <cell r="CI5">
            <v>198704092</v>
          </cell>
          <cell r="CJ5" t="str">
            <v>x</v>
          </cell>
          <cell r="CK5">
            <v>0</v>
          </cell>
          <cell r="CN5">
            <v>0</v>
          </cell>
          <cell r="CQ5" t="str">
            <v xml:space="preserve">Live or Die </v>
          </cell>
          <cell r="CR5" t="str">
            <v>ACZ</v>
          </cell>
          <cell r="DR5">
            <v>0</v>
          </cell>
          <cell r="DS5" t="str">
            <v/>
          </cell>
        </row>
        <row r="6">
          <cell r="B6">
            <v>2</v>
          </cell>
          <cell r="C6">
            <v>61.833300000000001</v>
          </cell>
          <cell r="D6" t="str">
            <v>Polar Bear</v>
          </cell>
          <cell r="E6" t="str">
            <v>Oost</v>
          </cell>
          <cell r="H6">
            <v>0</v>
          </cell>
          <cell r="I6" t="str">
            <v/>
          </cell>
          <cell r="K6">
            <v>2</v>
          </cell>
          <cell r="Q6">
            <v>6.1</v>
          </cell>
          <cell r="R6">
            <v>6.3</v>
          </cell>
          <cell r="S6">
            <v>6.6</v>
          </cell>
          <cell r="T6">
            <v>5.8</v>
          </cell>
          <cell r="U6">
            <v>6.6</v>
          </cell>
          <cell r="W6">
            <v>19</v>
          </cell>
          <cell r="AD6">
            <v>5.9</v>
          </cell>
          <cell r="AE6">
            <v>7.2</v>
          </cell>
          <cell r="AF6">
            <v>6.5</v>
          </cell>
          <cell r="AG6">
            <v>5.7</v>
          </cell>
          <cell r="AH6">
            <v>6.6</v>
          </cell>
          <cell r="AJ6">
            <v>25.333300000000001</v>
          </cell>
          <cell r="AQ6">
            <v>5.9</v>
          </cell>
          <cell r="AR6">
            <v>6</v>
          </cell>
          <cell r="AS6">
            <v>7</v>
          </cell>
          <cell r="AT6">
            <v>6.5</v>
          </cell>
          <cell r="AU6">
            <v>6</v>
          </cell>
          <cell r="AW6">
            <v>18.5</v>
          </cell>
          <cell r="BA6">
            <v>1</v>
          </cell>
          <cell r="BB6">
            <v>61.833300000000001</v>
          </cell>
          <cell r="BD6">
            <v>61.833300000000001</v>
          </cell>
          <cell r="BG6" t="str">
            <v>Cheryl Dul</v>
          </cell>
          <cell r="BH6">
            <v>199307740</v>
          </cell>
          <cell r="BI6" t="str">
            <v>x</v>
          </cell>
          <cell r="BJ6" t="str">
            <v>Elsemiek Hoogeweg</v>
          </cell>
          <cell r="BK6">
            <v>199304758</v>
          </cell>
          <cell r="BL6" t="str">
            <v>x</v>
          </cell>
          <cell r="BM6" t="str">
            <v>Anouk Stemerding</v>
          </cell>
          <cell r="BN6">
            <v>199304196</v>
          </cell>
          <cell r="BO6" t="str">
            <v>x</v>
          </cell>
          <cell r="BP6" t="str">
            <v>Kim Rijksen</v>
          </cell>
          <cell r="BQ6">
            <v>200002558</v>
          </cell>
          <cell r="BR6" t="str">
            <v>x</v>
          </cell>
          <cell r="BS6" t="str">
            <v>Aafke Arts</v>
          </cell>
          <cell r="BT6">
            <v>199902724</v>
          </cell>
          <cell r="BU6" t="str">
            <v>x</v>
          </cell>
          <cell r="BV6" t="str">
            <v>Joannieke Glas</v>
          </cell>
          <cell r="BW6">
            <v>199900442</v>
          </cell>
          <cell r="BX6" t="str">
            <v>x</v>
          </cell>
          <cell r="BY6" t="str">
            <v>Elke Buijs</v>
          </cell>
          <cell r="BZ6">
            <v>199802492</v>
          </cell>
          <cell r="CA6" t="str">
            <v>x</v>
          </cell>
          <cell r="CB6" t="str">
            <v>Aline Mai</v>
          </cell>
          <cell r="CC6">
            <v>200001424</v>
          </cell>
          <cell r="CD6" t="str">
            <v>x</v>
          </cell>
          <cell r="CE6" t="str">
            <v>Vera Middelkamp</v>
          </cell>
          <cell r="CF6">
            <v>200102922</v>
          </cell>
          <cell r="CG6" t="str">
            <v>x</v>
          </cell>
          <cell r="CH6" t="str">
            <v>Selena v/d Tholen</v>
          </cell>
          <cell r="CI6">
            <v>200200758</v>
          </cell>
          <cell r="CJ6" t="str">
            <v>res</v>
          </cell>
          <cell r="CK6" t="str">
            <v>Mahres van Walsum</v>
          </cell>
          <cell r="CL6">
            <v>200100688</v>
          </cell>
          <cell r="CM6" t="str">
            <v>x</v>
          </cell>
          <cell r="CN6">
            <v>0</v>
          </cell>
          <cell r="CQ6" t="str">
            <v>Michael Jackson</v>
          </cell>
          <cell r="CR6" t="str">
            <v>Polar Bears</v>
          </cell>
          <cell r="DR6">
            <v>0</v>
          </cell>
          <cell r="DS6" t="str">
            <v/>
          </cell>
        </row>
        <row r="7">
          <cell r="B7">
            <v>3</v>
          </cell>
          <cell r="C7">
            <v>61.7667</v>
          </cell>
          <cell r="D7" t="str">
            <v>SG Continuous</v>
          </cell>
          <cell r="E7" t="str">
            <v>Zuid</v>
          </cell>
          <cell r="H7">
            <v>0</v>
          </cell>
          <cell r="I7" t="str">
            <v/>
          </cell>
          <cell r="K7">
            <v>3</v>
          </cell>
          <cell r="Q7">
            <v>6.5</v>
          </cell>
          <cell r="R7">
            <v>5.7</v>
          </cell>
          <cell r="S7">
            <v>7</v>
          </cell>
          <cell r="T7">
            <v>5.5</v>
          </cell>
          <cell r="U7">
            <v>6.9</v>
          </cell>
          <cell r="W7">
            <v>19.100000000000001</v>
          </cell>
          <cell r="AD7">
            <v>6.2</v>
          </cell>
          <cell r="AE7">
            <v>7.3</v>
          </cell>
          <cell r="AF7">
            <v>6.2</v>
          </cell>
          <cell r="AG7">
            <v>5.6</v>
          </cell>
          <cell r="AH7">
            <v>6.4</v>
          </cell>
          <cell r="AJ7">
            <v>25.066700000000001</v>
          </cell>
          <cell r="AQ7">
            <v>6</v>
          </cell>
          <cell r="AR7">
            <v>5.9</v>
          </cell>
          <cell r="AS7">
            <v>6.2</v>
          </cell>
          <cell r="AT7">
            <v>5.7</v>
          </cell>
          <cell r="AU7">
            <v>5.5</v>
          </cell>
          <cell r="AW7">
            <v>17.600000000000001</v>
          </cell>
          <cell r="BA7">
            <v>0</v>
          </cell>
          <cell r="BB7">
            <v>61.766700000000007</v>
          </cell>
          <cell r="BD7">
            <v>61.7667</v>
          </cell>
          <cell r="BG7" t="str">
            <v>Rianne Ampts</v>
          </cell>
          <cell r="BH7">
            <v>199103930</v>
          </cell>
          <cell r="BI7" t="str">
            <v>x</v>
          </cell>
          <cell r="BJ7" t="str">
            <v>Linda Niesen</v>
          </cell>
          <cell r="BK7">
            <v>198803166</v>
          </cell>
          <cell r="BL7" t="str">
            <v>x</v>
          </cell>
          <cell r="BM7" t="str">
            <v>Floor Kettenis</v>
          </cell>
          <cell r="BN7">
            <v>199204134</v>
          </cell>
          <cell r="BO7" t="str">
            <v>afm</v>
          </cell>
          <cell r="BP7" t="str">
            <v>Rachel Hochstenbach</v>
          </cell>
          <cell r="BQ7">
            <v>200202062</v>
          </cell>
          <cell r="BR7" t="str">
            <v>x</v>
          </cell>
          <cell r="BS7" t="str">
            <v>Moramay Koomen</v>
          </cell>
          <cell r="BT7">
            <v>199806548</v>
          </cell>
          <cell r="BU7" t="str">
            <v>x</v>
          </cell>
          <cell r="BV7" t="str">
            <v>Alice Winkelmolen</v>
          </cell>
          <cell r="BW7">
            <v>199701944</v>
          </cell>
          <cell r="BX7" t="str">
            <v>x</v>
          </cell>
          <cell r="BY7" t="str">
            <v>Mieke Truijen</v>
          </cell>
          <cell r="BZ7">
            <v>199701942</v>
          </cell>
          <cell r="CA7" t="str">
            <v>x</v>
          </cell>
          <cell r="CB7" t="str">
            <v>Lisa Truijen</v>
          </cell>
          <cell r="CC7">
            <v>199701942</v>
          </cell>
          <cell r="CD7" t="str">
            <v>x</v>
          </cell>
          <cell r="CE7" t="str">
            <v>Renee Habets</v>
          </cell>
          <cell r="CF7">
            <v>199603788</v>
          </cell>
          <cell r="CG7" t="str">
            <v>x</v>
          </cell>
          <cell r="CH7" t="str">
            <v>Judith Zenden</v>
          </cell>
          <cell r="CI7">
            <v>199504996</v>
          </cell>
          <cell r="CJ7" t="str">
            <v>afm</v>
          </cell>
          <cell r="CK7">
            <v>0</v>
          </cell>
          <cell r="CN7">
            <v>0</v>
          </cell>
          <cell r="CQ7" t="str">
            <v>Dangerous</v>
          </cell>
          <cell r="CR7" t="str">
            <v>Myrthe en Eline Ampts</v>
          </cell>
          <cell r="DR7">
            <v>0</v>
          </cell>
          <cell r="DS7" t="str">
            <v/>
          </cell>
        </row>
        <row r="8">
          <cell r="B8">
            <v>4</v>
          </cell>
          <cell r="C8">
            <v>61.2667</v>
          </cell>
          <cell r="D8" t="str">
            <v>WVZ</v>
          </cell>
          <cell r="E8" t="str">
            <v>West</v>
          </cell>
          <cell r="H8">
            <v>0</v>
          </cell>
          <cell r="I8" t="str">
            <v/>
          </cell>
          <cell r="K8">
            <v>4</v>
          </cell>
          <cell r="Q8">
            <v>6.2</v>
          </cell>
          <cell r="R8">
            <v>5.8</v>
          </cell>
          <cell r="S8">
            <v>6.9</v>
          </cell>
          <cell r="T8">
            <v>5.5</v>
          </cell>
          <cell r="U8">
            <v>5.8</v>
          </cell>
          <cell r="W8">
            <v>17.8</v>
          </cell>
          <cell r="AD8">
            <v>6.3</v>
          </cell>
          <cell r="AE8">
            <v>7.4</v>
          </cell>
          <cell r="AF8">
            <v>6.1</v>
          </cell>
          <cell r="AG8">
            <v>6.4</v>
          </cell>
          <cell r="AH8">
            <v>5.9</v>
          </cell>
          <cell r="AJ8">
            <v>25.066700000000001</v>
          </cell>
          <cell r="AQ8">
            <v>5.8</v>
          </cell>
          <cell r="AR8">
            <v>6.3</v>
          </cell>
          <cell r="AS8">
            <v>6.4</v>
          </cell>
          <cell r="AT8">
            <v>6.3</v>
          </cell>
          <cell r="AU8">
            <v>5.4</v>
          </cell>
          <cell r="AW8">
            <v>18.399999999999999</v>
          </cell>
          <cell r="BA8">
            <v>0</v>
          </cell>
          <cell r="BB8">
            <v>61.2667</v>
          </cell>
          <cell r="BD8">
            <v>61.2667</v>
          </cell>
          <cell r="BG8" t="str">
            <v>Fleur Bastiaanen</v>
          </cell>
          <cell r="BH8">
            <v>199404578</v>
          </cell>
          <cell r="BI8" t="str">
            <v>x</v>
          </cell>
          <cell r="BJ8" t="str">
            <v>Debby Bastiaansen</v>
          </cell>
          <cell r="BK8">
            <v>199107236</v>
          </cell>
          <cell r="BL8" t="str">
            <v>res</v>
          </cell>
          <cell r="BM8" t="str">
            <v>Maaike Houtman</v>
          </cell>
          <cell r="BN8">
            <v>199207130</v>
          </cell>
          <cell r="BO8" t="str">
            <v>x</v>
          </cell>
          <cell r="BP8" t="str">
            <v>Marissa Marienus</v>
          </cell>
          <cell r="BQ8">
            <v>199207126</v>
          </cell>
          <cell r="BR8" t="str">
            <v>x</v>
          </cell>
          <cell r="BS8" t="str">
            <v>Nadine Struijk</v>
          </cell>
          <cell r="BT8">
            <v>198603460</v>
          </cell>
          <cell r="BU8" t="str">
            <v>x</v>
          </cell>
          <cell r="BV8" t="str">
            <v>Sandra v. Halm Braam</v>
          </cell>
          <cell r="BW8">
            <v>200003028</v>
          </cell>
          <cell r="BX8" t="str">
            <v>x</v>
          </cell>
          <cell r="BY8" t="str">
            <v>Antonia Raducanu</v>
          </cell>
          <cell r="BZ8">
            <v>199904544</v>
          </cell>
          <cell r="CA8" t="str">
            <v>x</v>
          </cell>
          <cell r="CB8" t="str">
            <v>Ioana Raducanu</v>
          </cell>
          <cell r="CC8">
            <v>200200906</v>
          </cell>
          <cell r="CD8" t="str">
            <v>x</v>
          </cell>
          <cell r="CE8" t="str">
            <v>Marjet van Ginkel</v>
          </cell>
          <cell r="CF8">
            <v>200204010</v>
          </cell>
          <cell r="CG8" t="str">
            <v>x</v>
          </cell>
          <cell r="CH8" t="str">
            <v>Elise Notebaart</v>
          </cell>
          <cell r="CI8">
            <v>200105564</v>
          </cell>
          <cell r="CJ8" t="str">
            <v>x</v>
          </cell>
          <cell r="CK8" t="str">
            <v>Brechtje Spierings</v>
          </cell>
          <cell r="CL8">
            <v>200204012</v>
          </cell>
          <cell r="CM8" t="str">
            <v>x</v>
          </cell>
          <cell r="CN8">
            <v>0</v>
          </cell>
          <cell r="CQ8" t="str">
            <v>Pan</v>
          </cell>
          <cell r="CR8" t="str">
            <v>WVZ Combinatie</v>
          </cell>
          <cell r="DR8">
            <v>0</v>
          </cell>
          <cell r="DS8" t="str">
            <v/>
          </cell>
        </row>
        <row r="9">
          <cell r="B9">
            <v>5</v>
          </cell>
          <cell r="C9">
            <v>57.2333</v>
          </cell>
          <cell r="D9" t="str">
            <v>BZ&amp;PC</v>
          </cell>
          <cell r="E9" t="str">
            <v>West</v>
          </cell>
          <cell r="H9">
            <v>0</v>
          </cell>
          <cell r="I9" t="str">
            <v/>
          </cell>
          <cell r="K9">
            <v>5</v>
          </cell>
          <cell r="Q9">
            <v>5.9</v>
          </cell>
          <cell r="R9">
            <v>5.9</v>
          </cell>
          <cell r="S9">
            <v>6.8</v>
          </cell>
          <cell r="T9">
            <v>5.6</v>
          </cell>
          <cell r="U9">
            <v>5.9</v>
          </cell>
          <cell r="W9">
            <v>17.7</v>
          </cell>
          <cell r="AD9">
            <v>5.5</v>
          </cell>
          <cell r="AE9">
            <v>6</v>
          </cell>
          <cell r="AF9">
            <v>5.4</v>
          </cell>
          <cell r="AG9">
            <v>5.4</v>
          </cell>
          <cell r="AH9">
            <v>6.2</v>
          </cell>
          <cell r="AJ9">
            <v>22.533300000000001</v>
          </cell>
          <cell r="AQ9">
            <v>5.5</v>
          </cell>
          <cell r="AR9">
            <v>5.8</v>
          </cell>
          <cell r="AS9">
            <v>5.7</v>
          </cell>
          <cell r="AT9">
            <v>6</v>
          </cell>
          <cell r="AU9">
            <v>5.0999999999999996</v>
          </cell>
          <cell r="AW9">
            <v>17</v>
          </cell>
          <cell r="BA9">
            <v>0</v>
          </cell>
          <cell r="BB9">
            <v>57.2333</v>
          </cell>
          <cell r="BD9">
            <v>57.2333</v>
          </cell>
          <cell r="BG9" t="str">
            <v>Nikki Doomhein</v>
          </cell>
          <cell r="BH9">
            <v>199803702</v>
          </cell>
          <cell r="BI9" t="str">
            <v>x</v>
          </cell>
          <cell r="BJ9" t="str">
            <v>Dalia van der Weide</v>
          </cell>
          <cell r="BK9">
            <v>200004854</v>
          </cell>
          <cell r="BL9" t="str">
            <v>x</v>
          </cell>
          <cell r="BM9" t="str">
            <v>Esme Verheul</v>
          </cell>
          <cell r="BN9">
            <v>199904108</v>
          </cell>
          <cell r="BO9" t="str">
            <v>x</v>
          </cell>
          <cell r="BP9" t="str">
            <v>Tjarda van Westing</v>
          </cell>
          <cell r="BQ9">
            <v>199904820</v>
          </cell>
          <cell r="BR9" t="str">
            <v>x</v>
          </cell>
          <cell r="BS9" t="str">
            <v>Juliette Ngan</v>
          </cell>
          <cell r="BT9">
            <v>199905242</v>
          </cell>
          <cell r="BU9" t="str">
            <v>x</v>
          </cell>
          <cell r="BV9" t="str">
            <v>Kelly Wolswijk</v>
          </cell>
          <cell r="BW9">
            <v>199905926</v>
          </cell>
          <cell r="BX9" t="str">
            <v>x</v>
          </cell>
          <cell r="BY9" t="str">
            <v>Anna Verdouw</v>
          </cell>
          <cell r="BZ9">
            <v>200003908</v>
          </cell>
          <cell r="CA9" t="str">
            <v>x</v>
          </cell>
          <cell r="CB9" t="str">
            <v>Romy Oskam</v>
          </cell>
          <cell r="CC9">
            <v>200004852</v>
          </cell>
          <cell r="CD9" t="str">
            <v>x</v>
          </cell>
          <cell r="CE9" t="str">
            <v>Michelle van der Neut</v>
          </cell>
          <cell r="CF9">
            <v>199900014</v>
          </cell>
          <cell r="CG9" t="str">
            <v>x</v>
          </cell>
          <cell r="CH9" t="str">
            <v>Yasmine v/d  Weide</v>
          </cell>
          <cell r="CI9">
            <v>199606074</v>
          </cell>
          <cell r="CJ9" t="str">
            <v>x</v>
          </cell>
          <cell r="CK9">
            <v>0</v>
          </cell>
          <cell r="CN9">
            <v>0</v>
          </cell>
          <cell r="CQ9" t="str">
            <v>Wilson Pickett</v>
          </cell>
          <cell r="CR9" t="str">
            <v>BZ&amp;PC</v>
          </cell>
          <cell r="DR9">
            <v>0</v>
          </cell>
          <cell r="DS9" t="str">
            <v/>
          </cell>
        </row>
        <row r="10">
          <cell r="B10">
            <v>6</v>
          </cell>
          <cell r="C10">
            <v>54.7333</v>
          </cell>
          <cell r="D10" t="str">
            <v>ZPCH</v>
          </cell>
          <cell r="E10" t="str">
            <v>mid/west</v>
          </cell>
          <cell r="H10">
            <v>0</v>
          </cell>
          <cell r="I10" t="str">
            <v/>
          </cell>
          <cell r="K10">
            <v>6</v>
          </cell>
          <cell r="Q10">
            <v>5.4</v>
          </cell>
          <cell r="R10">
            <v>5.6</v>
          </cell>
          <cell r="S10">
            <v>6.4</v>
          </cell>
          <cell r="T10">
            <v>4.7</v>
          </cell>
          <cell r="U10">
            <v>5.6</v>
          </cell>
          <cell r="W10">
            <v>16.600000000000001</v>
          </cell>
          <cell r="AD10">
            <v>5.3</v>
          </cell>
          <cell r="AE10">
            <v>5.6</v>
          </cell>
          <cell r="AF10">
            <v>5.5</v>
          </cell>
          <cell r="AG10">
            <v>5.5</v>
          </cell>
          <cell r="AH10">
            <v>5.7</v>
          </cell>
          <cell r="AJ10">
            <v>22.133299999999998</v>
          </cell>
          <cell r="AQ10">
            <v>5.7</v>
          </cell>
          <cell r="AR10">
            <v>5.7</v>
          </cell>
          <cell r="AS10">
            <v>5.6</v>
          </cell>
          <cell r="AT10">
            <v>6.2</v>
          </cell>
          <cell r="AU10">
            <v>5.4</v>
          </cell>
          <cell r="AW10">
            <v>17</v>
          </cell>
          <cell r="BA10">
            <v>1</v>
          </cell>
          <cell r="BB10">
            <v>54.7333</v>
          </cell>
          <cell r="BD10">
            <v>54.7333</v>
          </cell>
          <cell r="BG10" t="str">
            <v>Sanne van der Waal</v>
          </cell>
          <cell r="BH10">
            <v>200304194</v>
          </cell>
          <cell r="BI10" t="str">
            <v>x</v>
          </cell>
          <cell r="BJ10" t="str">
            <v>Orane Brunsting</v>
          </cell>
          <cell r="BK10">
            <v>200304190</v>
          </cell>
          <cell r="BL10" t="str">
            <v>x</v>
          </cell>
          <cell r="BM10" t="str">
            <v>Emma Leen</v>
          </cell>
          <cell r="BN10">
            <v>200304818</v>
          </cell>
          <cell r="BO10" t="str">
            <v>x</v>
          </cell>
          <cell r="BP10" t="str">
            <v>Judith Bosman</v>
          </cell>
          <cell r="BQ10">
            <v>200304796</v>
          </cell>
          <cell r="BR10" t="str">
            <v>x</v>
          </cell>
          <cell r="BS10" t="str">
            <v>Julia Vrolijk</v>
          </cell>
          <cell r="BT10">
            <v>200205674</v>
          </cell>
          <cell r="BU10" t="str">
            <v>x</v>
          </cell>
          <cell r="BV10" t="str">
            <v>Jasmijn Verhoef</v>
          </cell>
          <cell r="BW10">
            <v>200204758</v>
          </cell>
          <cell r="BX10" t="str">
            <v>x</v>
          </cell>
          <cell r="BY10" t="str">
            <v>Valerie Verhoef</v>
          </cell>
          <cell r="BZ10">
            <v>199904318</v>
          </cell>
          <cell r="CA10" t="str">
            <v>x</v>
          </cell>
          <cell r="CB10" t="str">
            <v>Izabelle Buitelaar</v>
          </cell>
          <cell r="CC10">
            <v>200201582</v>
          </cell>
          <cell r="CD10" t="str">
            <v>x</v>
          </cell>
          <cell r="CE10" t="str">
            <v>Lina El Baoudi</v>
          </cell>
          <cell r="CF10">
            <v>200304512</v>
          </cell>
          <cell r="CG10" t="str">
            <v>res</v>
          </cell>
          <cell r="CH10">
            <v>0</v>
          </cell>
          <cell r="CK10">
            <v>0</v>
          </cell>
          <cell r="CN10">
            <v>0</v>
          </cell>
          <cell r="CQ10" t="str">
            <v>Footloose</v>
          </cell>
          <cell r="CR10" t="str">
            <v>ZPCH</v>
          </cell>
          <cell r="DR10">
            <v>0</v>
          </cell>
          <cell r="DS10" t="str">
            <v/>
          </cell>
        </row>
        <row r="11">
          <cell r="B11">
            <v>7</v>
          </cell>
          <cell r="C11">
            <v>0</v>
          </cell>
          <cell r="D11" t="str">
            <v>SG Aquarijn/De Dolfijn</v>
          </cell>
          <cell r="E11" t="str">
            <v>mid/west</v>
          </cell>
          <cell r="H11">
            <v>0</v>
          </cell>
          <cell r="I11" t="str">
            <v/>
          </cell>
          <cell r="K11" t="str">
            <v/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W11">
            <v>0</v>
          </cell>
          <cell r="BA11">
            <v>0</v>
          </cell>
          <cell r="BB11">
            <v>0</v>
          </cell>
          <cell r="BD11">
            <v>0</v>
          </cell>
          <cell r="BG11" t="str">
            <v>Jacqueline Schrauwen</v>
          </cell>
          <cell r="BH11">
            <v>199404632</v>
          </cell>
          <cell r="BI11" t="str">
            <v>x</v>
          </cell>
          <cell r="BJ11" t="str">
            <v>Janna Balfoort</v>
          </cell>
          <cell r="BK11">
            <v>199503060</v>
          </cell>
          <cell r="BL11" t="str">
            <v>x</v>
          </cell>
          <cell r="BM11" t="str">
            <v>Mirthe Bellers</v>
          </cell>
          <cell r="BN11">
            <v>199601724</v>
          </cell>
          <cell r="BO11" t="str">
            <v>x</v>
          </cell>
          <cell r="BP11" t="str">
            <v>Suzanne Broesder</v>
          </cell>
          <cell r="BQ11">
            <v>199904124</v>
          </cell>
          <cell r="BR11" t="str">
            <v>x</v>
          </cell>
          <cell r="BS11" t="str">
            <v>Sietske Klein</v>
          </cell>
          <cell r="BT11">
            <v>198802298</v>
          </cell>
          <cell r="BU11" t="str">
            <v>x</v>
          </cell>
          <cell r="BV11" t="str">
            <v>Ine Balfoort</v>
          </cell>
          <cell r="BW11">
            <v>199703562</v>
          </cell>
          <cell r="BX11" t="str">
            <v>x</v>
          </cell>
          <cell r="BY11" t="str">
            <v>Nina Kavadjaja</v>
          </cell>
          <cell r="BZ11">
            <v>200004904</v>
          </cell>
          <cell r="CA11" t="str">
            <v>x</v>
          </cell>
          <cell r="CB11" t="str">
            <v>Merel Bryant</v>
          </cell>
          <cell r="CC11">
            <v>200004958</v>
          </cell>
          <cell r="CD11" t="str">
            <v>x</v>
          </cell>
          <cell r="CE11" t="str">
            <v>Lucy Jongen</v>
          </cell>
          <cell r="CF11">
            <v>199905510</v>
          </cell>
          <cell r="CG11" t="str">
            <v>x</v>
          </cell>
          <cell r="CH11" t="str">
            <v>Claire Groenveld</v>
          </cell>
          <cell r="CI11">
            <v>200005692</v>
          </cell>
          <cell r="CJ11" t="str">
            <v>x</v>
          </cell>
          <cell r="CK11">
            <v>0</v>
          </cell>
          <cell r="CN11">
            <v>0</v>
          </cell>
          <cell r="CQ11" t="str">
            <v>The Beatles</v>
          </cell>
          <cell r="CR11" t="str">
            <v>Aquarijn/De Dolfijn</v>
          </cell>
          <cell r="DR11">
            <v>0</v>
          </cell>
          <cell r="DS11" t="str">
            <v/>
          </cell>
        </row>
      </sheetData>
      <sheetData sheetId="1">
        <row r="1">
          <cell r="A1" t="str">
            <v>Interregio</v>
          </cell>
          <cell r="M1">
            <v>42518</v>
          </cell>
        </row>
        <row r="2">
          <cell r="A2" t="str">
            <v>Sportstad Heerenveen</v>
          </cell>
          <cell r="M2" t="str">
            <v>13.45</v>
          </cell>
        </row>
        <row r="3">
          <cell r="B3" t="str">
            <v>Free Combination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topLeftCell="A151" workbookViewId="0">
      <selection activeCell="A157" sqref="A157"/>
    </sheetView>
  </sheetViews>
  <sheetFormatPr defaultRowHeight="15"/>
  <cols>
    <col min="2" max="2" width="20.7109375" customWidth="1"/>
    <col min="3" max="3" width="12" customWidth="1"/>
    <col min="5" max="5" width="6.42578125" customWidth="1"/>
    <col min="6" max="6" width="5.85546875" customWidth="1"/>
    <col min="7" max="8" width="6.140625" customWidth="1"/>
    <col min="9" max="9" width="6.28515625" customWidth="1"/>
    <col min="12" max="13" width="3.5703125" customWidth="1"/>
  </cols>
  <sheetData>
    <row r="1" spans="1:16">
      <c r="A1" s="3" t="str">
        <f>'[1]Startlijst solo'!$A$1</f>
        <v>Interregio Uitvoering Age 1</v>
      </c>
      <c r="B1" s="21"/>
      <c r="C1" s="21"/>
      <c r="D1" s="21"/>
      <c r="E1" s="21"/>
      <c r="F1" s="21"/>
      <c r="G1" s="21"/>
      <c r="H1" s="21"/>
      <c r="I1" s="2"/>
      <c r="J1" s="156" t="s">
        <v>0</v>
      </c>
      <c r="K1" s="157"/>
      <c r="L1" s="158">
        <f>'[1]Startlijst solo'!M1</f>
        <v>42518</v>
      </c>
      <c r="M1" s="158"/>
      <c r="N1" s="159"/>
      <c r="O1" s="2"/>
      <c r="P1" s="2"/>
    </row>
    <row r="2" spans="1:16">
      <c r="A2" s="3" t="str">
        <f>'[1]Startlijst solo'!$A$2</f>
        <v>Zwembad Sportstad Heerenveen</v>
      </c>
      <c r="B2" s="21"/>
      <c r="C2" s="3" t="str">
        <f>'[1]Startlijst solo'!C2</f>
        <v>Heerenveen</v>
      </c>
      <c r="D2" s="21"/>
      <c r="E2" s="21"/>
      <c r="F2" s="21"/>
      <c r="G2" s="21"/>
      <c r="H2" s="21"/>
      <c r="I2" s="2"/>
      <c r="J2" s="156" t="s">
        <v>1</v>
      </c>
      <c r="K2" s="157"/>
      <c r="L2" s="160" t="str">
        <f>'[1]Startlijst solo'!M2</f>
        <v>13.45</v>
      </c>
      <c r="M2" s="160"/>
      <c r="N2" s="161"/>
      <c r="O2" s="2"/>
      <c r="P2" s="2"/>
    </row>
    <row r="3" spans="1:16" ht="15.75" thickBot="1">
      <c r="A3" s="22" t="str">
        <f>'[1]Startlijst solo'!A3</f>
        <v>Solo:</v>
      </c>
      <c r="B3" s="22" t="str">
        <f>'[1]Startlijst solo'!B3</f>
        <v>Age 1</v>
      </c>
      <c r="C3" s="23"/>
      <c r="D3" s="23"/>
      <c r="E3" s="23"/>
      <c r="F3" s="23"/>
      <c r="G3" s="23"/>
      <c r="H3" s="23"/>
      <c r="I3" s="23"/>
      <c r="J3" s="24"/>
      <c r="K3" s="2"/>
      <c r="L3" s="2"/>
      <c r="M3" s="2"/>
      <c r="N3" s="24"/>
      <c r="O3" s="2"/>
      <c r="P3" s="2"/>
    </row>
    <row r="4" spans="1:16" ht="15.75" thickTop="1">
      <c r="A4" s="6"/>
      <c r="B4" s="6"/>
      <c r="C4" s="25"/>
      <c r="D4" s="6"/>
      <c r="E4" s="6"/>
      <c r="F4" s="6"/>
      <c r="G4" s="6"/>
      <c r="H4" s="6"/>
      <c r="I4" s="6"/>
      <c r="J4" s="26"/>
      <c r="K4" s="6"/>
      <c r="L4" s="6"/>
      <c r="M4" s="6"/>
      <c r="N4" s="26"/>
      <c r="O4" s="6"/>
      <c r="P4" s="6"/>
    </row>
    <row r="5" spans="1:16">
      <c r="A5" s="2"/>
      <c r="B5" s="23" t="s">
        <v>2</v>
      </c>
      <c r="C5" s="27"/>
      <c r="D5" s="2"/>
      <c r="E5" s="2"/>
      <c r="F5" s="2"/>
      <c r="G5" s="2"/>
      <c r="H5" s="2"/>
      <c r="I5" s="2"/>
      <c r="J5" s="24"/>
      <c r="K5" s="2"/>
      <c r="L5" s="2"/>
      <c r="M5" s="2"/>
      <c r="N5" s="24"/>
      <c r="O5" s="2"/>
      <c r="P5" s="2"/>
    </row>
    <row r="6" spans="1:16">
      <c r="A6" s="2" t="s">
        <v>3</v>
      </c>
      <c r="B6" s="23"/>
      <c r="C6" s="28"/>
      <c r="D6" s="29" t="s">
        <v>4</v>
      </c>
      <c r="E6" s="29"/>
      <c r="F6" s="29"/>
      <c r="G6" s="29" t="s">
        <v>5</v>
      </c>
      <c r="H6" s="29"/>
      <c r="I6" s="2"/>
      <c r="J6" s="24"/>
      <c r="K6" s="2"/>
      <c r="L6" s="2"/>
      <c r="M6" s="2"/>
      <c r="N6" s="24"/>
      <c r="O6" s="2"/>
      <c r="P6" s="2"/>
    </row>
    <row r="7" spans="1:16">
      <c r="A7" s="2" t="s">
        <v>6</v>
      </c>
      <c r="B7" s="23"/>
      <c r="C7" s="28"/>
      <c r="D7" s="29" t="s">
        <v>7</v>
      </c>
      <c r="E7" s="29"/>
      <c r="F7" s="29"/>
      <c r="G7" s="29" t="s">
        <v>5</v>
      </c>
      <c r="H7" s="29"/>
      <c r="I7" s="2"/>
      <c r="J7" s="24"/>
      <c r="K7" s="2"/>
      <c r="L7" s="2"/>
      <c r="M7" s="2"/>
      <c r="N7" s="24"/>
      <c r="O7" s="2"/>
      <c r="P7" s="2"/>
    </row>
    <row r="8" spans="1:16">
      <c r="A8" s="2"/>
      <c r="B8" s="23"/>
      <c r="C8" s="27"/>
      <c r="D8" s="2"/>
      <c r="E8" s="2"/>
      <c r="F8" s="2"/>
      <c r="G8" s="2"/>
      <c r="H8" s="2"/>
      <c r="I8" s="2"/>
      <c r="J8" s="24"/>
      <c r="K8" s="2"/>
      <c r="L8" s="2"/>
      <c r="M8" s="2"/>
      <c r="N8" s="24"/>
      <c r="O8" s="2"/>
      <c r="P8" s="2"/>
    </row>
    <row r="9" spans="1:16">
      <c r="A9" s="2"/>
      <c r="B9" s="23" t="s">
        <v>8</v>
      </c>
      <c r="C9" s="27"/>
      <c r="D9" s="23" t="s">
        <v>9</v>
      </c>
      <c r="E9" s="2"/>
      <c r="F9" s="2"/>
      <c r="G9" s="2"/>
      <c r="H9" s="2"/>
      <c r="I9" s="2"/>
      <c r="J9" s="30" t="s">
        <v>10</v>
      </c>
      <c r="K9" s="2"/>
      <c r="L9" s="2"/>
      <c r="M9" s="2"/>
      <c r="N9" s="24"/>
      <c r="O9" s="2"/>
      <c r="P9" s="2"/>
    </row>
    <row r="10" spans="1:16">
      <c r="A10" s="2">
        <v>1</v>
      </c>
      <c r="B10" s="31" t="s">
        <v>11</v>
      </c>
      <c r="C10" s="27">
        <v>1</v>
      </c>
      <c r="D10" s="29" t="s">
        <v>12</v>
      </c>
      <c r="E10" s="29"/>
      <c r="F10" s="29"/>
      <c r="G10" s="29">
        <v>9</v>
      </c>
      <c r="H10" s="29"/>
      <c r="I10" s="2">
        <v>1</v>
      </c>
      <c r="J10" s="32" t="s">
        <v>13</v>
      </c>
      <c r="K10" s="29"/>
      <c r="L10" s="29"/>
      <c r="M10" s="29">
        <v>9</v>
      </c>
      <c r="N10" s="32"/>
      <c r="O10" s="29"/>
      <c r="P10" s="2"/>
    </row>
    <row r="11" spans="1:16">
      <c r="A11" s="2">
        <v>2</v>
      </c>
      <c r="B11" s="32" t="s">
        <v>14</v>
      </c>
      <c r="C11" s="27">
        <v>2</v>
      </c>
      <c r="D11" s="29" t="s">
        <v>15</v>
      </c>
      <c r="E11" s="29"/>
      <c r="F11" s="29"/>
      <c r="G11" s="29">
        <v>8</v>
      </c>
      <c r="H11" s="29"/>
      <c r="I11" s="2">
        <v>2</v>
      </c>
      <c r="J11" s="32" t="s">
        <v>16</v>
      </c>
      <c r="K11" s="29"/>
      <c r="L11" s="29"/>
      <c r="M11" s="29">
        <v>8</v>
      </c>
      <c r="N11" s="32"/>
      <c r="O11" s="29"/>
      <c r="P11" s="2"/>
    </row>
    <row r="12" spans="1:16">
      <c r="A12" s="2">
        <v>3</v>
      </c>
      <c r="B12" s="31" t="s">
        <v>17</v>
      </c>
      <c r="C12" s="27">
        <v>3</v>
      </c>
      <c r="D12" s="29" t="s">
        <v>18</v>
      </c>
      <c r="E12" s="29"/>
      <c r="F12" s="29"/>
      <c r="G12" s="29">
        <v>8</v>
      </c>
      <c r="H12" s="29"/>
      <c r="I12" s="2">
        <v>3</v>
      </c>
      <c r="J12" s="32" t="s">
        <v>19</v>
      </c>
      <c r="K12" s="29"/>
      <c r="L12" s="29"/>
      <c r="M12" s="29">
        <v>8</v>
      </c>
      <c r="N12" s="32"/>
      <c r="O12" s="29"/>
      <c r="P12" s="2"/>
    </row>
    <row r="13" spans="1:16">
      <c r="A13" s="2">
        <v>4</v>
      </c>
      <c r="B13" s="31" t="s">
        <v>20</v>
      </c>
      <c r="C13" s="27">
        <v>4</v>
      </c>
      <c r="D13" s="29" t="s">
        <v>21</v>
      </c>
      <c r="E13" s="29"/>
      <c r="F13" s="29"/>
      <c r="G13" s="29">
        <v>8</v>
      </c>
      <c r="H13" s="29"/>
      <c r="I13" s="2">
        <v>4</v>
      </c>
      <c r="J13" s="32" t="s">
        <v>22</v>
      </c>
      <c r="K13" s="29"/>
      <c r="L13" s="29"/>
      <c r="M13" s="29">
        <v>9</v>
      </c>
      <c r="N13" s="32"/>
      <c r="O13" s="29"/>
      <c r="P13" s="2"/>
    </row>
    <row r="14" spans="1:16">
      <c r="A14" s="2">
        <v>5</v>
      </c>
      <c r="B14" s="31" t="s">
        <v>23</v>
      </c>
      <c r="C14" s="27">
        <v>5</v>
      </c>
      <c r="D14" s="29" t="s">
        <v>24</v>
      </c>
      <c r="E14" s="29"/>
      <c r="F14" s="29"/>
      <c r="G14" s="29">
        <v>8</v>
      </c>
      <c r="H14" s="29"/>
      <c r="I14" s="2">
        <v>5</v>
      </c>
      <c r="J14" s="32" t="s">
        <v>25</v>
      </c>
      <c r="K14" s="29"/>
      <c r="L14" s="29"/>
      <c r="M14" s="29" t="s">
        <v>5</v>
      </c>
      <c r="N14" s="32"/>
      <c r="O14" s="29"/>
      <c r="P14" s="2"/>
    </row>
    <row r="15" spans="1:16">
      <c r="A15" s="2"/>
      <c r="B15" s="31"/>
      <c r="C15" s="27"/>
      <c r="D15" s="29"/>
      <c r="E15" s="29"/>
      <c r="F15" s="29"/>
      <c r="G15" s="29"/>
      <c r="H15" s="29"/>
      <c r="I15" s="2"/>
      <c r="J15" s="32"/>
      <c r="K15" s="29"/>
      <c r="L15" s="29"/>
      <c r="M15" s="29"/>
      <c r="N15" s="32"/>
      <c r="O15" s="29"/>
      <c r="P15" s="2"/>
    </row>
    <row r="16" spans="1:16">
      <c r="A16" s="2"/>
      <c r="B16" s="2"/>
      <c r="C16" s="27"/>
      <c r="D16" s="2"/>
      <c r="E16" s="2"/>
      <c r="F16" s="2"/>
      <c r="G16" s="2"/>
      <c r="H16" s="2"/>
      <c r="I16" s="2"/>
      <c r="J16" s="24"/>
      <c r="K16" s="2"/>
      <c r="L16" s="2"/>
      <c r="M16" s="2"/>
      <c r="N16" s="24"/>
      <c r="O16" s="2"/>
      <c r="P16" s="2"/>
    </row>
    <row r="17" spans="1:16">
      <c r="A17" s="2" t="s">
        <v>26</v>
      </c>
      <c r="B17" s="33" t="s">
        <v>27</v>
      </c>
      <c r="C17" s="33" t="s">
        <v>28</v>
      </c>
      <c r="D17" s="2"/>
      <c r="E17" s="2"/>
      <c r="F17" s="2"/>
      <c r="G17" s="2"/>
      <c r="H17" s="2"/>
      <c r="I17" s="2"/>
      <c r="J17" s="34"/>
      <c r="K17" s="2"/>
      <c r="L17" s="2"/>
      <c r="M17" s="2"/>
      <c r="N17" s="24"/>
      <c r="O17" s="2"/>
      <c r="P17" s="17" t="s">
        <v>29</v>
      </c>
    </row>
    <row r="18" spans="1:16" ht="15.75" thickBot="1">
      <c r="A18" s="2" t="s">
        <v>30</v>
      </c>
      <c r="B18" s="33" t="s">
        <v>31</v>
      </c>
      <c r="C18" s="35" t="s">
        <v>32</v>
      </c>
      <c r="D18" s="18"/>
      <c r="E18" s="36">
        <v>1</v>
      </c>
      <c r="F18" s="36">
        <v>2</v>
      </c>
      <c r="G18" s="36">
        <v>3</v>
      </c>
      <c r="H18" s="36">
        <v>4</v>
      </c>
      <c r="I18" s="36">
        <v>5</v>
      </c>
      <c r="J18" s="37"/>
      <c r="K18" s="2"/>
      <c r="L18" s="18"/>
      <c r="M18" s="18"/>
      <c r="N18" s="37"/>
      <c r="O18" s="18"/>
      <c r="P18" s="18" t="s">
        <v>33</v>
      </c>
    </row>
    <row r="19" spans="1:16" ht="15.75" thickTop="1">
      <c r="A19" s="38">
        <f>[1]Invoerensolo!$B$5</f>
        <v>1</v>
      </c>
      <c r="B19" s="39" t="str">
        <f>[1]Invoerensolo!$D$5</f>
        <v>ZPCH</v>
      </c>
      <c r="C19" s="40" t="str">
        <f>[1]Invoerensolo!M5</f>
        <v>mid/west</v>
      </c>
      <c r="D19" s="41">
        <v>0.3</v>
      </c>
      <c r="E19" s="42">
        <f>[1]Invoerensolo!$X$5</f>
        <v>5.5</v>
      </c>
      <c r="F19" s="42">
        <f>[1]Invoerensolo!$Y$5</f>
        <v>6.3</v>
      </c>
      <c r="G19" s="42">
        <f>[1]Invoerensolo!$Z$5</f>
        <v>5.7</v>
      </c>
      <c r="H19" s="43">
        <f>[1]Invoerensolo!$AA$5</f>
        <v>6.6</v>
      </c>
      <c r="I19" s="43">
        <f>[1]Invoerensolo!$AB$5</f>
        <v>5.9</v>
      </c>
      <c r="J19" s="44">
        <f>[1]Invoerensolo!$AD$5</f>
        <v>17.899999999999999</v>
      </c>
      <c r="K19" s="45" t="s">
        <v>34</v>
      </c>
      <c r="L19" s="46" t="s">
        <v>35</v>
      </c>
      <c r="M19" s="47">
        <f>[1]Invoerensolo!$C$1</f>
        <v>0</v>
      </c>
      <c r="N19" s="48" t="s">
        <v>36</v>
      </c>
      <c r="O19" s="49">
        <f>ROUND([1]Invoerensolo!$BR$5*[1]Invoerensolo!$C$1/100,4)</f>
        <v>0</v>
      </c>
      <c r="P19" s="19" t="str">
        <f>[1]Invoerensolo!$BS$5</f>
        <v/>
      </c>
    </row>
    <row r="20" spans="1:16" ht="15.75" thickBot="1">
      <c r="A20" s="50" t="str">
        <f>[1]Invoerensolo!$I$5</f>
        <v>x</v>
      </c>
      <c r="B20" s="50" t="str">
        <f>[1]Invoerensolo!$G$5</f>
        <v>Noortje Reijnen</v>
      </c>
      <c r="C20" s="50">
        <f>[1]Invoerensolo!$H$5</f>
        <v>200400354</v>
      </c>
      <c r="D20" s="41">
        <v>0.4</v>
      </c>
      <c r="E20" s="51">
        <f>[1]Invoerensolo!$AK$5</f>
        <v>5.9</v>
      </c>
      <c r="F20" s="51">
        <f>[1]Invoerensolo!$AL$5</f>
        <v>5.7</v>
      </c>
      <c r="G20" s="51">
        <f>[1]Invoerensolo!$AM$5</f>
        <v>6.2</v>
      </c>
      <c r="H20" s="52">
        <f>[1]Invoerensolo!$AN$5</f>
        <v>6.4</v>
      </c>
      <c r="I20" s="52">
        <f>[1]Invoerensolo!$AO$5</f>
        <v>6.4</v>
      </c>
      <c r="J20" s="53">
        <f>[1]Invoerensolo!$AQ$5</f>
        <v>24.666699999999999</v>
      </c>
      <c r="K20" s="54" t="s">
        <v>37</v>
      </c>
      <c r="L20" s="55" t="s">
        <v>38</v>
      </c>
      <c r="M20" s="56">
        <f>[1]Invoerensolo!$C$3</f>
        <v>0</v>
      </c>
      <c r="N20" s="57" t="s">
        <v>36</v>
      </c>
      <c r="O20" s="58">
        <f>ROUND([1]Invoerensolo!$O$5*[1]Invoerensolo!$C$3/100,4)</f>
        <v>0</v>
      </c>
      <c r="P20" s="2" t="str">
        <f>[1]Invoerensolo!$P$5</f>
        <v/>
      </c>
    </row>
    <row r="21" spans="1:16">
      <c r="A21" s="50">
        <f>[1]Invoerensolo!$L$5</f>
        <v>0</v>
      </c>
      <c r="B21" s="50">
        <f>[1]Invoerensolo!$J$5</f>
        <v>0</v>
      </c>
      <c r="C21" s="50">
        <f>[1]Invoerensolo!$K$5</f>
        <v>0</v>
      </c>
      <c r="D21" s="41">
        <v>0.3</v>
      </c>
      <c r="E21" s="51">
        <f>[1]Invoerensolo!$AX$5</f>
        <v>5.6</v>
      </c>
      <c r="F21" s="51">
        <f>[1]Invoerensolo!$AY$5</f>
        <v>6</v>
      </c>
      <c r="G21" s="51">
        <f>[1]Invoerensolo!$AZ$5</f>
        <v>6.4</v>
      </c>
      <c r="H21" s="52">
        <f>[1]Invoerensolo!$BA$5</f>
        <v>6.3</v>
      </c>
      <c r="I21" s="52">
        <f>[1]Invoerensolo!$BB$5</f>
        <v>7</v>
      </c>
      <c r="J21" s="53">
        <f>[1]Invoerensolo!$BD$5</f>
        <v>18.7</v>
      </c>
      <c r="K21" s="54" t="s">
        <v>39</v>
      </c>
      <c r="L21" s="2"/>
      <c r="M21" s="2"/>
      <c r="N21" s="24"/>
      <c r="O21" s="2"/>
      <c r="P21" s="2"/>
    </row>
    <row r="22" spans="1:16">
      <c r="A22" s="50"/>
      <c r="B22" s="50"/>
      <c r="C22" s="50"/>
      <c r="D22" s="2"/>
      <c r="E22" s="2"/>
      <c r="F22" s="59"/>
      <c r="G22" s="59"/>
      <c r="H22" s="60"/>
      <c r="I22" s="60"/>
      <c r="J22" s="61">
        <f>SUM(J19:J21)</f>
        <v>61.2667</v>
      </c>
      <c r="K22" s="2"/>
      <c r="L22" s="2"/>
      <c r="M22" s="2"/>
      <c r="N22" s="24"/>
      <c r="O22" s="2"/>
      <c r="P22" s="2"/>
    </row>
    <row r="23" spans="1:16" ht="15.75" thickBot="1">
      <c r="A23" s="50"/>
      <c r="B23" s="50"/>
      <c r="C23" s="50"/>
      <c r="D23" s="2"/>
      <c r="E23" s="2"/>
      <c r="F23" s="50"/>
      <c r="G23" s="50"/>
      <c r="H23" s="62"/>
      <c r="I23" s="63" t="s">
        <v>40</v>
      </c>
      <c r="J23" s="64">
        <f>[1]Invoerensolo!$BG$5</f>
        <v>0</v>
      </c>
      <c r="K23" s="65" t="s">
        <v>41</v>
      </c>
      <c r="L23" s="2"/>
      <c r="M23" s="2"/>
      <c r="N23" s="24"/>
      <c r="O23" s="2"/>
      <c r="P23" s="2"/>
    </row>
    <row r="24" spans="1:16" ht="16.5" thickTop="1" thickBot="1">
      <c r="A24" s="50"/>
      <c r="B24" s="50" t="s">
        <v>42</v>
      </c>
      <c r="C24" s="50" t="str">
        <f>[1]Invoerensolo!$E$5</f>
        <v>Touch the Sky</v>
      </c>
      <c r="D24" s="21"/>
      <c r="E24" s="2"/>
      <c r="F24" s="50"/>
      <c r="G24" s="50"/>
      <c r="H24" s="62"/>
      <c r="I24" s="63" t="s">
        <v>8</v>
      </c>
      <c r="J24" s="24">
        <f>[1]Invoerensolo!$BH$5</f>
        <v>61.2667</v>
      </c>
      <c r="K24" s="2"/>
      <c r="L24" s="2" t="s">
        <v>43</v>
      </c>
      <c r="M24" s="2">
        <f>[1]Invoerensolo!$C$2</f>
        <v>100</v>
      </c>
      <c r="N24" s="66" t="s">
        <v>36</v>
      </c>
      <c r="O24" s="37">
        <f>[1]Invoerensolo!$BJ$5</f>
        <v>61.2667</v>
      </c>
      <c r="P24" s="2">
        <f>[1]Invoerensolo!$R$5</f>
        <v>1</v>
      </c>
    </row>
    <row r="25" spans="1:16" ht="15.75" thickTop="1">
      <c r="A25" s="50"/>
      <c r="B25" s="50" t="s">
        <v>44</v>
      </c>
      <c r="C25" s="50" t="str">
        <f>[1]Invoerensolo!$F$5</f>
        <v>ZPCH</v>
      </c>
      <c r="D25" s="21"/>
      <c r="E25" s="2"/>
      <c r="F25" s="50"/>
      <c r="G25" s="50"/>
      <c r="H25" s="67"/>
      <c r="I25" s="2"/>
      <c r="J25" s="24"/>
      <c r="K25" s="2"/>
      <c r="L25" s="68" t="s">
        <v>45</v>
      </c>
      <c r="M25" s="2"/>
      <c r="N25" s="2"/>
      <c r="O25" s="24">
        <f>[1]Invoerensolo!$C$5</f>
        <v>61.2667</v>
      </c>
      <c r="P25" s="20"/>
    </row>
    <row r="26" spans="1:16" ht="15.75" thickBot="1">
      <c r="A26" s="50"/>
      <c r="B26" s="50"/>
      <c r="C26" s="50"/>
      <c r="D26" s="2"/>
      <c r="E26" s="2"/>
      <c r="F26" s="50"/>
      <c r="G26" s="50"/>
      <c r="H26" s="62"/>
      <c r="I26" s="68"/>
      <c r="J26" s="24"/>
      <c r="K26" s="17"/>
      <c r="L26" s="2"/>
      <c r="M26" s="2"/>
      <c r="N26" s="24"/>
      <c r="O26" s="2"/>
      <c r="P26" s="2"/>
    </row>
    <row r="27" spans="1:16">
      <c r="A27" s="67">
        <f>[1]Invoerensolo!$B$6</f>
        <v>2</v>
      </c>
      <c r="B27" s="69" t="str">
        <f>[1]Invoerensolo!$D$6</f>
        <v>AZC</v>
      </c>
      <c r="C27" s="40" t="str">
        <f>[1]Invoerensolo!M6</f>
        <v>West</v>
      </c>
      <c r="D27" s="41">
        <v>0.3</v>
      </c>
      <c r="E27" s="70">
        <f>[1]Invoerensolo!$X$6</f>
        <v>5.6</v>
      </c>
      <c r="F27" s="70">
        <f>[1]Invoerensolo!$Y$6</f>
        <v>6.2</v>
      </c>
      <c r="G27" s="70">
        <f>[1]Invoerensolo!$Z$6</f>
        <v>6.1</v>
      </c>
      <c r="H27" s="71">
        <f>[1]Invoerensolo!$AA$6</f>
        <v>6.4</v>
      </c>
      <c r="I27" s="71">
        <f>[1]Invoerensolo!$AB$6</f>
        <v>6.5</v>
      </c>
      <c r="J27" s="53">
        <f>[1]Invoerensolo!$AD$6</f>
        <v>18.7</v>
      </c>
      <c r="K27" s="72" t="s">
        <v>34</v>
      </c>
      <c r="L27" s="73" t="s">
        <v>35</v>
      </c>
      <c r="M27" s="74">
        <f>[1]Invoerensolo!$C$1</f>
        <v>0</v>
      </c>
      <c r="N27" s="75" t="s">
        <v>36</v>
      </c>
      <c r="O27" s="76">
        <f>ROUND([1]Invoerensolo!$BR$6*[1]Invoerensolo!$C$1/100,4)</f>
        <v>0</v>
      </c>
      <c r="P27" s="19" t="str">
        <f>[1]Invoerensolo!$BS$6</f>
        <v/>
      </c>
    </row>
    <row r="28" spans="1:16" ht="15.75" thickBot="1">
      <c r="A28" s="50" t="str">
        <f>[1]Invoerensolo!$I$6</f>
        <v>x</v>
      </c>
      <c r="B28" s="50" t="str">
        <f>[1]Invoerensolo!$G$6</f>
        <v>Merel Leuring</v>
      </c>
      <c r="C28" s="50">
        <f>[1]Invoerensolo!$H$6</f>
        <v>200401204</v>
      </c>
      <c r="D28" s="41">
        <v>0.4</v>
      </c>
      <c r="E28" s="51">
        <f>[1]Invoerensolo!$AK$6</f>
        <v>5.4</v>
      </c>
      <c r="F28" s="51">
        <f>[1]Invoerensolo!$AL$6</f>
        <v>6</v>
      </c>
      <c r="G28" s="51">
        <f>[1]Invoerensolo!$AM$6</f>
        <v>6</v>
      </c>
      <c r="H28" s="52">
        <f>[1]Invoerensolo!$AN$6</f>
        <v>5.9</v>
      </c>
      <c r="I28" s="52">
        <f>[1]Invoerensolo!$AO$6</f>
        <v>6</v>
      </c>
      <c r="J28" s="53">
        <f>[1]Invoerensolo!$AQ$6</f>
        <v>23.866700000000002</v>
      </c>
      <c r="K28" s="54" t="s">
        <v>37</v>
      </c>
      <c r="L28" s="55" t="s">
        <v>38</v>
      </c>
      <c r="M28" s="56">
        <f>[1]Invoerensolo!$C$3</f>
        <v>0</v>
      </c>
      <c r="N28" s="57" t="s">
        <v>36</v>
      </c>
      <c r="O28" s="58">
        <f>ROUND([1]Invoerensolo!$O$6*[1]Invoerensolo!$C$3/100,4)</f>
        <v>0</v>
      </c>
      <c r="P28" s="2" t="str">
        <f>[1]Invoerensolo!$P$6</f>
        <v/>
      </c>
    </row>
    <row r="29" spans="1:16">
      <c r="A29" s="50">
        <f>[1]Invoerensolo!$L$6</f>
        <v>0</v>
      </c>
      <c r="B29" s="50">
        <f>[1]Invoerensolo!$J$6</f>
        <v>0</v>
      </c>
      <c r="C29" s="50">
        <f>[1]Invoerensolo!$K$6</f>
        <v>0</v>
      </c>
      <c r="D29" s="41">
        <v>0.3</v>
      </c>
      <c r="E29" s="51">
        <f>[1]Invoerensolo!$AX$6</f>
        <v>5.4</v>
      </c>
      <c r="F29" s="51">
        <f>[1]Invoerensolo!$AY$6</f>
        <v>5.9</v>
      </c>
      <c r="G29" s="51">
        <f>[1]Invoerensolo!$AZ$6</f>
        <v>6</v>
      </c>
      <c r="H29" s="52">
        <f>[1]Invoerensolo!$BA$6</f>
        <v>6</v>
      </c>
      <c r="I29" s="52">
        <f>[1]Invoerensolo!$BB$6</f>
        <v>5.6</v>
      </c>
      <c r="J29" s="53">
        <f>[1]Invoerensolo!$BD$6</f>
        <v>17.5</v>
      </c>
      <c r="K29" s="54" t="s">
        <v>39</v>
      </c>
      <c r="L29" s="2"/>
      <c r="M29" s="2"/>
      <c r="N29" s="24"/>
      <c r="O29" s="2"/>
      <c r="P29" s="2"/>
    </row>
    <row r="30" spans="1:16">
      <c r="A30" s="50"/>
      <c r="B30" s="50"/>
      <c r="C30" s="50"/>
      <c r="D30" s="2"/>
      <c r="E30" s="2"/>
      <c r="F30" s="59"/>
      <c r="G30" s="59"/>
      <c r="H30" s="60"/>
      <c r="I30" s="60"/>
      <c r="J30" s="61">
        <f>SUM(J27:J29)</f>
        <v>60.066699999999997</v>
      </c>
      <c r="K30" s="2"/>
      <c r="L30" s="2"/>
      <c r="M30" s="2"/>
      <c r="N30" s="24"/>
      <c r="O30" s="2"/>
      <c r="P30" s="2"/>
    </row>
    <row r="31" spans="1:16" ht="15.75" thickBot="1">
      <c r="A31" s="50"/>
      <c r="B31" s="50"/>
      <c r="C31" s="50"/>
      <c r="D31" s="2"/>
      <c r="E31" s="2"/>
      <c r="F31" s="50"/>
      <c r="G31" s="50"/>
      <c r="H31" s="62"/>
      <c r="I31" s="63" t="s">
        <v>40</v>
      </c>
      <c r="J31" s="64">
        <f>[1]Invoerensolo!$BG$6</f>
        <v>0</v>
      </c>
      <c r="K31" s="65" t="s">
        <v>41</v>
      </c>
      <c r="L31" s="2"/>
      <c r="M31" s="2"/>
      <c r="N31" s="24"/>
      <c r="O31" s="2"/>
      <c r="P31" s="2"/>
    </row>
    <row r="32" spans="1:16" ht="16.5" thickTop="1" thickBot="1">
      <c r="A32" s="50"/>
      <c r="B32" s="50" t="s">
        <v>42</v>
      </c>
      <c r="C32" s="50" t="str">
        <f>[1]Invoerensolo!$E$6</f>
        <v>Tinkerbell</v>
      </c>
      <c r="D32" s="21"/>
      <c r="E32" s="2"/>
      <c r="F32" s="50"/>
      <c r="G32" s="50"/>
      <c r="H32" s="62"/>
      <c r="I32" s="63" t="s">
        <v>8</v>
      </c>
      <c r="J32" s="24">
        <f>[1]Invoerensolo!$BH$6</f>
        <v>60.066699999999997</v>
      </c>
      <c r="K32" s="2"/>
      <c r="L32" s="2" t="s">
        <v>43</v>
      </c>
      <c r="M32" s="2">
        <f>[1]Invoerensolo!$C$2</f>
        <v>100</v>
      </c>
      <c r="N32" s="66" t="s">
        <v>36</v>
      </c>
      <c r="O32" s="37">
        <f>[1]Invoerensolo!$BJ$6</f>
        <v>60.066699999999997</v>
      </c>
      <c r="P32" s="2">
        <f>[1]Invoerensolo!$R$6</f>
        <v>2</v>
      </c>
    </row>
    <row r="33" spans="1:16" ht="15.75" thickTop="1">
      <c r="A33" s="50"/>
      <c r="B33" s="50" t="s">
        <v>44</v>
      </c>
      <c r="C33" s="50" t="str">
        <f>[1]Invoerensolo!$F$6</f>
        <v>AZC</v>
      </c>
      <c r="D33" s="21"/>
      <c r="E33" s="2"/>
      <c r="F33" s="50"/>
      <c r="G33" s="50"/>
      <c r="H33" s="67"/>
      <c r="I33" s="2"/>
      <c r="J33" s="24"/>
      <c r="K33" s="2"/>
      <c r="L33" s="68" t="s">
        <v>45</v>
      </c>
      <c r="M33" s="2"/>
      <c r="N33" s="2"/>
      <c r="O33" s="24">
        <f>[1]Invoerensolo!$C$6</f>
        <v>60.066699999999997</v>
      </c>
      <c r="P33" s="20"/>
    </row>
    <row r="34" spans="1:16" ht="15.75" thickBot="1">
      <c r="A34" s="50"/>
      <c r="B34" s="50"/>
      <c r="C34" s="50"/>
      <c r="D34" s="2"/>
      <c r="E34" s="2"/>
      <c r="F34" s="50"/>
      <c r="G34" s="50"/>
      <c r="H34" s="62"/>
      <c r="I34" s="68"/>
      <c r="J34" s="24"/>
      <c r="K34" s="2"/>
      <c r="L34" s="2"/>
      <c r="M34" s="2"/>
      <c r="N34" s="24"/>
      <c r="O34" s="2"/>
      <c r="P34" s="2"/>
    </row>
    <row r="35" spans="1:16">
      <c r="A35" s="67">
        <f>[1]Invoerensolo!$B$7</f>
        <v>3</v>
      </c>
      <c r="B35" s="69" t="str">
        <f>[1]Invoerensolo!$D$7</f>
        <v>DAW</v>
      </c>
      <c r="C35" s="40" t="str">
        <f>[1]Invoerensolo!M7</f>
        <v>mid/west</v>
      </c>
      <c r="D35" s="41">
        <v>0.3</v>
      </c>
      <c r="E35" s="70">
        <f>[1]Invoerensolo!$X$7</f>
        <v>6.2</v>
      </c>
      <c r="F35" s="70">
        <f>[1]Invoerensolo!$Y$7</f>
        <v>5.7</v>
      </c>
      <c r="G35" s="70">
        <f>[1]Invoerensolo!$Z$7</f>
        <v>5.8</v>
      </c>
      <c r="H35" s="71">
        <f>[1]Invoerensolo!$AA$7</f>
        <v>5.7</v>
      </c>
      <c r="I35" s="71">
        <f>[1]Invoerensolo!$AB$7</f>
        <v>6.7</v>
      </c>
      <c r="J35" s="53">
        <f>[1]Invoerensolo!$AD$7</f>
        <v>17.7</v>
      </c>
      <c r="K35" s="72" t="s">
        <v>34</v>
      </c>
      <c r="L35" s="73" t="s">
        <v>35</v>
      </c>
      <c r="M35" s="74">
        <f>[1]Invoerensolo!$C$1</f>
        <v>0</v>
      </c>
      <c r="N35" s="75" t="s">
        <v>36</v>
      </c>
      <c r="O35" s="76">
        <f>ROUND([1]Invoerensolo!$BR$7*[1]Invoerensolo!$C$1/100,4)</f>
        <v>0</v>
      </c>
      <c r="P35" s="19" t="str">
        <f>[1]Invoerensolo!$BS$7</f>
        <v/>
      </c>
    </row>
    <row r="36" spans="1:16" ht="15.75" thickBot="1">
      <c r="A36" s="50" t="str">
        <f>[1]Invoerensolo!$I$7</f>
        <v>x</v>
      </c>
      <c r="B36" s="50" t="str">
        <f>[1]Invoerensolo!$G$7</f>
        <v>Giorgio Gandossi</v>
      </c>
      <c r="C36" s="50">
        <f>[1]Invoerensolo!$H$7</f>
        <v>200403430</v>
      </c>
      <c r="D36" s="41">
        <v>0.4</v>
      </c>
      <c r="E36" s="51">
        <f>[1]Invoerensolo!$AK$7</f>
        <v>5.9</v>
      </c>
      <c r="F36" s="51">
        <f>[1]Invoerensolo!$AL$7</f>
        <v>5.7</v>
      </c>
      <c r="G36" s="51">
        <f>[1]Invoerensolo!$AM$7</f>
        <v>6.3</v>
      </c>
      <c r="H36" s="52">
        <f>[1]Invoerensolo!$AN$7</f>
        <v>6.4</v>
      </c>
      <c r="I36" s="52">
        <f>[1]Invoerensolo!$AO$7</f>
        <v>6.1</v>
      </c>
      <c r="J36" s="53">
        <f>[1]Invoerensolo!$AQ$7</f>
        <v>24.4</v>
      </c>
      <c r="K36" s="54" t="s">
        <v>37</v>
      </c>
      <c r="L36" s="55" t="s">
        <v>38</v>
      </c>
      <c r="M36" s="56">
        <f>[1]Invoerensolo!$C$3</f>
        <v>0</v>
      </c>
      <c r="N36" s="57" t="s">
        <v>36</v>
      </c>
      <c r="O36" s="58">
        <f>ROUND([1]Invoerensolo!$O$7*[1]Invoerensolo!$C$3/100,4)</f>
        <v>0</v>
      </c>
      <c r="P36" s="2" t="str">
        <f>[1]Invoerensolo!$P$7</f>
        <v/>
      </c>
    </row>
    <row r="37" spans="1:16">
      <c r="A37" s="50">
        <f>[1]Invoerensolo!$L$7</f>
        <v>0</v>
      </c>
      <c r="B37" s="50">
        <f>[1]Invoerensolo!$J$7</f>
        <v>0</v>
      </c>
      <c r="C37" s="50">
        <f>[1]Invoerensolo!$K$7</f>
        <v>0</v>
      </c>
      <c r="D37" s="41">
        <v>0.3</v>
      </c>
      <c r="E37" s="51">
        <f>[1]Invoerensolo!$AX$7</f>
        <v>5.5</v>
      </c>
      <c r="F37" s="51">
        <f>[1]Invoerensolo!$AY$7</f>
        <v>5.7</v>
      </c>
      <c r="G37" s="51">
        <f>[1]Invoerensolo!$AZ$7</f>
        <v>5.6</v>
      </c>
      <c r="H37" s="52">
        <f>[1]Invoerensolo!$BA$7</f>
        <v>5.6</v>
      </c>
      <c r="I37" s="52">
        <f>[1]Invoerensolo!$BB$7</f>
        <v>6.2</v>
      </c>
      <c r="J37" s="53">
        <f>[1]Invoerensolo!$BD$7</f>
        <v>16.899999999999999</v>
      </c>
      <c r="K37" s="54" t="s">
        <v>39</v>
      </c>
      <c r="L37" s="2"/>
      <c r="M37" s="2"/>
      <c r="N37" s="24"/>
      <c r="O37" s="2"/>
      <c r="P37" s="2"/>
    </row>
    <row r="38" spans="1:16">
      <c r="A38" s="50"/>
      <c r="B38" s="50"/>
      <c r="C38" s="50"/>
      <c r="D38" s="2"/>
      <c r="E38" s="2"/>
      <c r="F38" s="59"/>
      <c r="G38" s="59"/>
      <c r="H38" s="60"/>
      <c r="I38" s="60"/>
      <c r="J38" s="61">
        <f>SUM(J35:J37)</f>
        <v>58.999999999999993</v>
      </c>
      <c r="K38" s="2"/>
      <c r="L38" s="2"/>
      <c r="M38" s="2"/>
      <c r="N38" s="24"/>
      <c r="O38" s="2"/>
      <c r="P38" s="2"/>
    </row>
    <row r="39" spans="1:16" ht="15.75" thickBot="1">
      <c r="A39" s="50"/>
      <c r="B39" s="50"/>
      <c r="C39" s="50"/>
      <c r="D39" s="2"/>
      <c r="E39" s="2"/>
      <c r="F39" s="50"/>
      <c r="G39" s="50"/>
      <c r="H39" s="62"/>
      <c r="I39" s="63" t="s">
        <v>40</v>
      </c>
      <c r="J39" s="64">
        <f>[1]Invoerensolo!$BG$7</f>
        <v>0</v>
      </c>
      <c r="K39" s="65" t="s">
        <v>41</v>
      </c>
      <c r="L39" s="2"/>
      <c r="M39" s="2"/>
      <c r="N39" s="24"/>
      <c r="O39" s="2"/>
      <c r="P39" s="2"/>
    </row>
    <row r="40" spans="1:16" ht="16.5" thickTop="1" thickBot="1">
      <c r="A40" s="50"/>
      <c r="B40" s="50" t="s">
        <v>42</v>
      </c>
      <c r="C40" s="50" t="str">
        <f>[1]Invoerensolo!$E$7</f>
        <v>Crystallize</v>
      </c>
      <c r="D40" s="21"/>
      <c r="E40" s="2"/>
      <c r="F40" s="50"/>
      <c r="G40" s="50"/>
      <c r="H40" s="62"/>
      <c r="I40" s="63" t="s">
        <v>8</v>
      </c>
      <c r="J40" s="24">
        <f>[1]Invoerensolo!$BH$7</f>
        <v>58.999999999999993</v>
      </c>
      <c r="K40" s="2"/>
      <c r="L40" s="2" t="s">
        <v>43</v>
      </c>
      <c r="M40" s="2">
        <f>[1]Invoerensolo!$C$2</f>
        <v>100</v>
      </c>
      <c r="N40" s="66" t="s">
        <v>36</v>
      </c>
      <c r="O40" s="37">
        <f>[1]Invoerensolo!$BJ$7</f>
        <v>59</v>
      </c>
      <c r="P40" s="2">
        <f>[1]Invoerensolo!$R$7</f>
        <v>3</v>
      </c>
    </row>
    <row r="41" spans="1:16" ht="15.75" thickTop="1">
      <c r="A41" s="50"/>
      <c r="B41" s="50" t="s">
        <v>44</v>
      </c>
      <c r="C41" s="50" t="str">
        <f>[1]Invoerensolo!$F$7</f>
        <v>DAW</v>
      </c>
      <c r="D41" s="21"/>
      <c r="E41" s="2"/>
      <c r="F41" s="50"/>
      <c r="G41" s="50"/>
      <c r="H41" s="67"/>
      <c r="I41" s="2"/>
      <c r="J41" s="24"/>
      <c r="K41" s="2"/>
      <c r="L41" s="68" t="s">
        <v>45</v>
      </c>
      <c r="M41" s="2"/>
      <c r="N41" s="2"/>
      <c r="O41" s="24">
        <f>[1]Invoerensolo!$C$7</f>
        <v>59</v>
      </c>
      <c r="P41" s="20"/>
    </row>
    <row r="42" spans="1:16" ht="15.75" thickBot="1">
      <c r="A42" s="50"/>
      <c r="B42" s="50"/>
      <c r="C42" s="50"/>
      <c r="D42" s="2"/>
      <c r="E42" s="2"/>
      <c r="F42" s="50"/>
      <c r="G42" s="50"/>
      <c r="H42" s="62"/>
      <c r="I42" s="68"/>
      <c r="J42" s="24"/>
      <c r="K42" s="2"/>
      <c r="L42" s="2"/>
      <c r="M42" s="2"/>
      <c r="N42" s="24"/>
      <c r="O42" s="2"/>
      <c r="P42" s="2"/>
    </row>
    <row r="43" spans="1:16">
      <c r="A43" s="67">
        <f>[1]Invoerensolo!$B$8</f>
        <v>4</v>
      </c>
      <c r="B43" s="69" t="str">
        <f>[1]Invoerensolo!$D$8</f>
        <v>ACZ</v>
      </c>
      <c r="C43" s="40" t="str">
        <f>[1]Invoerensolo!M8</f>
        <v>West</v>
      </c>
      <c r="D43" s="41">
        <v>0.3</v>
      </c>
      <c r="E43" s="70">
        <f>[1]Invoerensolo!$X$8</f>
        <v>5.9</v>
      </c>
      <c r="F43" s="70">
        <f>[1]Invoerensolo!$Y$8</f>
        <v>6.1</v>
      </c>
      <c r="G43" s="70">
        <f>[1]Invoerensolo!$Z$8</f>
        <v>6</v>
      </c>
      <c r="H43" s="71">
        <f>[1]Invoerensolo!$AA$8</f>
        <v>5.4</v>
      </c>
      <c r="I43" s="71">
        <f>[1]Invoerensolo!$AB$8</f>
        <v>5.8</v>
      </c>
      <c r="J43" s="53">
        <f>[1]Invoerensolo!$AD$8</f>
        <v>17.7</v>
      </c>
      <c r="K43" s="72" t="s">
        <v>34</v>
      </c>
      <c r="L43" s="73" t="s">
        <v>35</v>
      </c>
      <c r="M43" s="74">
        <f>[1]Invoerensolo!$C$1</f>
        <v>0</v>
      </c>
      <c r="N43" s="75" t="s">
        <v>36</v>
      </c>
      <c r="O43" s="76">
        <f>ROUND([1]Invoerensolo!$BR$8*[1]Invoerensolo!$C$1/100,4)</f>
        <v>0</v>
      </c>
      <c r="P43" s="19" t="str">
        <f>[1]Invoerensolo!$BS$8</f>
        <v/>
      </c>
    </row>
    <row r="44" spans="1:16" ht="15.75" thickBot="1">
      <c r="A44" s="50" t="str">
        <f>[1]Invoerensolo!$I$8</f>
        <v>x</v>
      </c>
      <c r="B44" s="50" t="str">
        <f>[1]Invoerensolo!$G$8</f>
        <v>Floor Schallenberg</v>
      </c>
      <c r="C44" s="50">
        <f>[1]Invoerensolo!$H$8</f>
        <v>200400018</v>
      </c>
      <c r="D44" s="41">
        <v>0.4</v>
      </c>
      <c r="E44" s="51">
        <f>[1]Invoerensolo!$AK$8</f>
        <v>6</v>
      </c>
      <c r="F44" s="51">
        <f>[1]Invoerensolo!$AL$8</f>
        <v>5.6</v>
      </c>
      <c r="G44" s="51">
        <f>[1]Invoerensolo!$AM$8</f>
        <v>6.1</v>
      </c>
      <c r="H44" s="52">
        <f>[1]Invoerensolo!$AN$8</f>
        <v>5.8</v>
      </c>
      <c r="I44" s="52">
        <f>[1]Invoerensolo!$AO$8</f>
        <v>6.2</v>
      </c>
      <c r="J44" s="53">
        <f>[1]Invoerensolo!$AQ$8</f>
        <v>23.866700000000002</v>
      </c>
      <c r="K44" s="54" t="s">
        <v>37</v>
      </c>
      <c r="L44" s="55" t="s">
        <v>38</v>
      </c>
      <c r="M44" s="56">
        <f>[1]Invoerensolo!$C$3</f>
        <v>0</v>
      </c>
      <c r="N44" s="57" t="s">
        <v>36</v>
      </c>
      <c r="O44" s="58">
        <f>ROUND([1]Invoerensolo!$O$8*[1]Invoerensolo!$C$3/100,4)</f>
        <v>0</v>
      </c>
      <c r="P44" s="2" t="str">
        <f>[1]Invoerensolo!$P$8</f>
        <v/>
      </c>
    </row>
    <row r="45" spans="1:16">
      <c r="A45" s="50">
        <f>[1]Invoerensolo!$L$8</f>
        <v>0</v>
      </c>
      <c r="B45" s="50">
        <f>[1]Invoerensolo!$J$8</f>
        <v>0</v>
      </c>
      <c r="C45" s="50">
        <f>[1]Invoerensolo!$K$8</f>
        <v>0</v>
      </c>
      <c r="D45" s="41">
        <v>0.3</v>
      </c>
      <c r="E45" s="51">
        <f>[1]Invoerensolo!$AX$8</f>
        <v>5.6</v>
      </c>
      <c r="F45" s="51">
        <f>[1]Invoerensolo!$AY$8</f>
        <v>5.8</v>
      </c>
      <c r="G45" s="51">
        <f>[1]Invoerensolo!$AZ$8</f>
        <v>6.2</v>
      </c>
      <c r="H45" s="52">
        <f>[1]Invoerensolo!$BA$8</f>
        <v>5.8</v>
      </c>
      <c r="I45" s="52">
        <f>[1]Invoerensolo!$BB$8</f>
        <v>5.8</v>
      </c>
      <c r="J45" s="53">
        <f>[1]Invoerensolo!$BD$8</f>
        <v>17.399999999999999</v>
      </c>
      <c r="K45" s="54" t="s">
        <v>39</v>
      </c>
      <c r="L45" s="2"/>
      <c r="M45" s="2"/>
      <c r="N45" s="24"/>
      <c r="O45" s="2"/>
      <c r="P45" s="2"/>
    </row>
    <row r="46" spans="1:16">
      <c r="A46" s="50"/>
      <c r="B46" s="50"/>
      <c r="C46" s="50"/>
      <c r="D46" s="2"/>
      <c r="E46" s="2"/>
      <c r="F46" s="59"/>
      <c r="G46" s="59"/>
      <c r="H46" s="60"/>
      <c r="I46" s="60"/>
      <c r="J46" s="61">
        <f>SUM(J43:J45)</f>
        <v>58.966699999999996</v>
      </c>
      <c r="K46" s="2"/>
      <c r="L46" s="2"/>
      <c r="M46" s="2"/>
      <c r="N46" s="24"/>
      <c r="O46" s="2"/>
      <c r="P46" s="2"/>
    </row>
    <row r="47" spans="1:16" ht="15.75" thickBot="1">
      <c r="A47" s="50"/>
      <c r="B47" s="50"/>
      <c r="C47" s="50"/>
      <c r="D47" s="2"/>
      <c r="E47" s="2"/>
      <c r="F47" s="50"/>
      <c r="G47" s="50"/>
      <c r="H47" s="62"/>
      <c r="I47" s="63" t="s">
        <v>40</v>
      </c>
      <c r="J47" s="64">
        <f>[1]Invoerensolo!$BG$8</f>
        <v>0</v>
      </c>
      <c r="K47" s="65" t="s">
        <v>41</v>
      </c>
      <c r="L47" s="2"/>
      <c r="M47" s="2"/>
      <c r="N47" s="24"/>
      <c r="O47" s="2"/>
      <c r="P47" s="2"/>
    </row>
    <row r="48" spans="1:16" ht="16.5" thickTop="1" thickBot="1">
      <c r="A48" s="50"/>
      <c r="B48" s="50" t="s">
        <v>42</v>
      </c>
      <c r="C48" s="50" t="str">
        <f>[1]Invoerensolo!$E$8</f>
        <v>Peter Pan</v>
      </c>
      <c r="D48" s="21"/>
      <c r="E48" s="2"/>
      <c r="F48" s="50"/>
      <c r="G48" s="50"/>
      <c r="H48" s="62"/>
      <c r="I48" s="63" t="s">
        <v>8</v>
      </c>
      <c r="J48" s="24">
        <f>[1]Invoerensolo!$BH$8</f>
        <v>58.966699999999996</v>
      </c>
      <c r="K48" s="2"/>
      <c r="L48" s="2" t="s">
        <v>43</v>
      </c>
      <c r="M48" s="2">
        <f>[1]Invoerensolo!$C$2</f>
        <v>100</v>
      </c>
      <c r="N48" s="66" t="s">
        <v>36</v>
      </c>
      <c r="O48" s="37">
        <f>[1]Invoerensolo!$BJ$8</f>
        <v>58.966700000000003</v>
      </c>
      <c r="P48" s="2">
        <f>[1]Invoerensolo!$R$8</f>
        <v>4</v>
      </c>
    </row>
    <row r="49" spans="1:16" ht="15.75" thickTop="1">
      <c r="A49" s="50"/>
      <c r="B49" s="50" t="s">
        <v>44</v>
      </c>
      <c r="C49" s="50" t="str">
        <f>[1]Invoerensolo!$F$8</f>
        <v>ACZ</v>
      </c>
      <c r="D49" s="21"/>
      <c r="E49" s="2"/>
      <c r="F49" s="50"/>
      <c r="G49" s="50"/>
      <c r="H49" s="67"/>
      <c r="I49" s="2"/>
      <c r="J49" s="24"/>
      <c r="K49" s="2"/>
      <c r="L49" s="68" t="s">
        <v>45</v>
      </c>
      <c r="M49" s="2"/>
      <c r="N49" s="2"/>
      <c r="O49" s="24">
        <f>[1]Invoerensolo!$C$8</f>
        <v>58.966700000000003</v>
      </c>
      <c r="P49" s="20"/>
    </row>
    <row r="50" spans="1:16" ht="15.75" thickBot="1">
      <c r="A50" s="50"/>
      <c r="B50" s="50"/>
      <c r="C50" s="50"/>
      <c r="D50" s="2"/>
      <c r="E50" s="2"/>
      <c r="F50" s="50"/>
      <c r="G50" s="50"/>
      <c r="H50" s="62"/>
      <c r="I50" s="68"/>
      <c r="J50" s="24"/>
      <c r="K50" s="2"/>
      <c r="L50" s="2"/>
      <c r="M50" s="2"/>
      <c r="N50" s="24"/>
      <c r="O50" s="2"/>
      <c r="P50" s="2"/>
    </row>
    <row r="51" spans="1:16">
      <c r="A51" s="67">
        <f>[1]Invoerensolo!$B$9</f>
        <v>5</v>
      </c>
      <c r="B51" s="69" t="str">
        <f>[1]Invoerensolo!$D$9</f>
        <v>ACZ</v>
      </c>
      <c r="C51" s="40" t="str">
        <f>[1]Invoerensolo!M9</f>
        <v>West</v>
      </c>
      <c r="D51" s="41">
        <v>0.3</v>
      </c>
      <c r="E51" s="70">
        <f>[1]Invoerensolo!$X$9</f>
        <v>6</v>
      </c>
      <c r="F51" s="70">
        <f>[1]Invoerensolo!$Y$9</f>
        <v>6</v>
      </c>
      <c r="G51" s="70">
        <f>[1]Invoerensolo!$Z$9</f>
        <v>5.7</v>
      </c>
      <c r="H51" s="71">
        <f>[1]Invoerensolo!$AA$9</f>
        <v>5.8</v>
      </c>
      <c r="I51" s="71">
        <f>[1]Invoerensolo!$AB$9</f>
        <v>5.9</v>
      </c>
      <c r="J51" s="53">
        <f>[1]Invoerensolo!$AD$9</f>
        <v>17.7</v>
      </c>
      <c r="K51" s="72" t="s">
        <v>34</v>
      </c>
      <c r="L51" s="73" t="s">
        <v>35</v>
      </c>
      <c r="M51" s="74">
        <f>[1]Invoerensolo!$C$1</f>
        <v>0</v>
      </c>
      <c r="N51" s="75" t="s">
        <v>36</v>
      </c>
      <c r="O51" s="76">
        <f>ROUND([1]Invoerensolo!$BR$9*[1]Invoerensolo!$C$1/100,4)</f>
        <v>0</v>
      </c>
      <c r="P51" s="19" t="str">
        <f>[1]Invoerensolo!$BS$9</f>
        <v/>
      </c>
    </row>
    <row r="52" spans="1:16" ht="15.75" thickBot="1">
      <c r="A52" s="50" t="str">
        <f>[1]Invoerensolo!$I$9</f>
        <v>x</v>
      </c>
      <c r="B52" s="50" t="str">
        <f>[1]Invoerensolo!$G$9</f>
        <v>Mare Schallenberg</v>
      </c>
      <c r="C52" s="50">
        <f>[1]Invoerensolo!$H$9</f>
        <v>200600078</v>
      </c>
      <c r="D52" s="41">
        <v>0.4</v>
      </c>
      <c r="E52" s="51">
        <f>[1]Invoerensolo!$AK$9</f>
        <v>6</v>
      </c>
      <c r="F52" s="51">
        <f>[1]Invoerensolo!$AL$9</f>
        <v>5.9</v>
      </c>
      <c r="G52" s="51">
        <f>[1]Invoerensolo!$AM$9</f>
        <v>5.7</v>
      </c>
      <c r="H52" s="52">
        <f>[1]Invoerensolo!$AN$9</f>
        <v>5.8</v>
      </c>
      <c r="I52" s="52">
        <f>[1]Invoerensolo!$AO$9</f>
        <v>6</v>
      </c>
      <c r="J52" s="53">
        <f>[1]Invoerensolo!$AQ$9</f>
        <v>23.6</v>
      </c>
      <c r="K52" s="54" t="s">
        <v>37</v>
      </c>
      <c r="L52" s="55" t="s">
        <v>38</v>
      </c>
      <c r="M52" s="56">
        <f>[1]Invoerensolo!$C$3</f>
        <v>0</v>
      </c>
      <c r="N52" s="57" t="s">
        <v>36</v>
      </c>
      <c r="O52" s="58">
        <f>ROUND([1]Invoerensolo!$O$9*[1]Invoerensolo!$C$3/100,4)</f>
        <v>0</v>
      </c>
      <c r="P52" s="2" t="str">
        <f>[1]Invoerensolo!$P$9</f>
        <v/>
      </c>
    </row>
    <row r="53" spans="1:16">
      <c r="A53" s="50">
        <f>[1]Invoerensolo!$L$9</f>
        <v>0</v>
      </c>
      <c r="B53" s="50">
        <f>[1]Invoerensolo!$J$9</f>
        <v>0</v>
      </c>
      <c r="C53" s="50">
        <f>[1]Invoerensolo!$K$9</f>
        <v>0</v>
      </c>
      <c r="D53" s="41">
        <v>0.3</v>
      </c>
      <c r="E53" s="51">
        <f>[1]Invoerensolo!$AX$9</f>
        <v>5.2</v>
      </c>
      <c r="F53" s="51">
        <f>[1]Invoerensolo!$AY$9</f>
        <v>5.8</v>
      </c>
      <c r="G53" s="51">
        <f>[1]Invoerensolo!$AZ$9</f>
        <v>5.6</v>
      </c>
      <c r="H53" s="52">
        <f>[1]Invoerensolo!$BA$9</f>
        <v>5.7</v>
      </c>
      <c r="I53" s="52">
        <f>[1]Invoerensolo!$BB$9</f>
        <v>5.5</v>
      </c>
      <c r="J53" s="53">
        <f>[1]Invoerensolo!$BD$9</f>
        <v>16.8</v>
      </c>
      <c r="K53" s="54" t="s">
        <v>39</v>
      </c>
      <c r="L53" s="2"/>
      <c r="M53" s="2"/>
      <c r="N53" s="24"/>
      <c r="O53" s="2"/>
      <c r="P53" s="2"/>
    </row>
    <row r="54" spans="1:16">
      <c r="A54" s="50"/>
      <c r="B54" s="50"/>
      <c r="C54" s="50"/>
      <c r="D54" s="2"/>
      <c r="E54" s="2"/>
      <c r="F54" s="59"/>
      <c r="G54" s="59"/>
      <c r="H54" s="60"/>
      <c r="I54" s="60"/>
      <c r="J54" s="61">
        <f>SUM(J51:J53)</f>
        <v>58.099999999999994</v>
      </c>
      <c r="K54" s="2"/>
      <c r="L54" s="2"/>
      <c r="M54" s="2"/>
      <c r="N54" s="24"/>
      <c r="O54" s="2"/>
      <c r="P54" s="2"/>
    </row>
    <row r="55" spans="1:16" ht="15.75" thickBot="1">
      <c r="A55" s="50"/>
      <c r="B55" s="50"/>
      <c r="C55" s="50"/>
      <c r="D55" s="2"/>
      <c r="E55" s="2"/>
      <c r="F55" s="50"/>
      <c r="G55" s="50"/>
      <c r="H55" s="62"/>
      <c r="I55" s="63" t="s">
        <v>40</v>
      </c>
      <c r="J55" s="64">
        <f>[1]Invoerensolo!$BG$9</f>
        <v>0</v>
      </c>
      <c r="K55" s="65" t="s">
        <v>41</v>
      </c>
      <c r="L55" s="2"/>
      <c r="M55" s="2"/>
      <c r="N55" s="24"/>
      <c r="O55" s="2"/>
      <c r="P55" s="2"/>
    </row>
    <row r="56" spans="1:16" ht="16.5" thickTop="1" thickBot="1">
      <c r="A56" s="50"/>
      <c r="B56" s="50" t="s">
        <v>42</v>
      </c>
      <c r="C56" s="50" t="str">
        <f>[1]Invoerensolo!$E$9</f>
        <v>Alice in Wonderland</v>
      </c>
      <c r="D56" s="21"/>
      <c r="E56" s="2"/>
      <c r="F56" s="50"/>
      <c r="G56" s="50"/>
      <c r="H56" s="62"/>
      <c r="I56" s="63" t="s">
        <v>8</v>
      </c>
      <c r="J56" s="24">
        <f>[1]Invoerensolo!$BH$9</f>
        <v>58.099999999999994</v>
      </c>
      <c r="K56" s="2"/>
      <c r="L56" s="2" t="s">
        <v>43</v>
      </c>
      <c r="M56" s="2">
        <f>[1]Invoerensolo!$C$2</f>
        <v>100</v>
      </c>
      <c r="N56" s="66" t="s">
        <v>36</v>
      </c>
      <c r="O56" s="37">
        <f>[1]Invoerensolo!$BJ$9</f>
        <v>58.1</v>
      </c>
      <c r="P56" s="2">
        <f>[1]Invoerensolo!$R$9</f>
        <v>5</v>
      </c>
    </row>
    <row r="57" spans="1:16" ht="15.75" thickTop="1">
      <c r="A57" s="50"/>
      <c r="B57" s="50" t="s">
        <v>44</v>
      </c>
      <c r="C57" s="50" t="str">
        <f>[1]Invoerensolo!$F$9</f>
        <v>ACZ</v>
      </c>
      <c r="D57" s="21"/>
      <c r="E57" s="2"/>
      <c r="F57" s="50"/>
      <c r="G57" s="50"/>
      <c r="H57" s="67"/>
      <c r="I57" s="2"/>
      <c r="J57" s="24"/>
      <c r="K57" s="2"/>
      <c r="L57" s="68" t="s">
        <v>45</v>
      </c>
      <c r="M57" s="2"/>
      <c r="N57" s="2"/>
      <c r="O57" s="24">
        <f>[1]Invoerensolo!$C$9</f>
        <v>58.1</v>
      </c>
      <c r="P57" s="20"/>
    </row>
    <row r="58" spans="1:16" ht="15.75" thickBot="1">
      <c r="A58" s="50"/>
      <c r="B58" s="50"/>
      <c r="C58" s="50"/>
      <c r="D58" s="2"/>
      <c r="E58" s="2"/>
      <c r="F58" s="50"/>
      <c r="G58" s="50"/>
      <c r="H58" s="62"/>
      <c r="I58" s="68"/>
      <c r="J58" s="24"/>
      <c r="K58" s="2"/>
      <c r="L58" s="2"/>
      <c r="M58" s="2"/>
      <c r="N58" s="24"/>
      <c r="O58" s="2"/>
      <c r="P58" s="2"/>
    </row>
    <row r="59" spans="1:16">
      <c r="A59" s="67">
        <f>[1]Invoerensolo!$B$10</f>
        <v>6</v>
      </c>
      <c r="B59" s="69" t="str">
        <f>[1]Invoerensolo!$D$10</f>
        <v>WVZ</v>
      </c>
      <c r="C59" s="40" t="str">
        <f>[1]Invoerensolo!M10</f>
        <v>West</v>
      </c>
      <c r="D59" s="41">
        <v>0.3</v>
      </c>
      <c r="E59" s="70">
        <f>[1]Invoerensolo!$X$10</f>
        <v>5.6</v>
      </c>
      <c r="F59" s="70">
        <f>[1]Invoerensolo!$Y$10</f>
        <v>5.6</v>
      </c>
      <c r="G59" s="70">
        <f>[1]Invoerensolo!$Z$10</f>
        <v>5.9</v>
      </c>
      <c r="H59" s="71">
        <f>[1]Invoerensolo!$AA$10</f>
        <v>6.4</v>
      </c>
      <c r="I59" s="71">
        <f>[1]Invoerensolo!$AB$10</f>
        <v>6</v>
      </c>
      <c r="J59" s="53">
        <f>[1]Invoerensolo!$AD$10</f>
        <v>17.5</v>
      </c>
      <c r="K59" s="72" t="s">
        <v>34</v>
      </c>
      <c r="L59" s="73" t="s">
        <v>35</v>
      </c>
      <c r="M59" s="74">
        <f>[1]Invoerensolo!$C$1</f>
        <v>0</v>
      </c>
      <c r="N59" s="75" t="s">
        <v>36</v>
      </c>
      <c r="O59" s="76">
        <f>ROUND([1]Invoerensolo!$BR$10*[1]Invoerensolo!$C$1/100,4)</f>
        <v>0</v>
      </c>
      <c r="P59" s="19" t="str">
        <f>[1]Invoerensolo!$BS$10</f>
        <v/>
      </c>
    </row>
    <row r="60" spans="1:16" ht="15.75" thickBot="1">
      <c r="A60" s="50" t="str">
        <f>[1]Invoerensolo!$I$10</f>
        <v>x</v>
      </c>
      <c r="B60" s="50" t="str">
        <f>[1]Invoerensolo!$G$10</f>
        <v>Floor Speckens</v>
      </c>
      <c r="C60" s="50">
        <f>[1]Invoerensolo!$H$10</f>
        <v>200402892</v>
      </c>
      <c r="D60" s="41">
        <v>0.4</v>
      </c>
      <c r="E60" s="51">
        <f>[1]Invoerensolo!$AK$10</f>
        <v>5.3</v>
      </c>
      <c r="F60" s="51">
        <f>[1]Invoerensolo!$AL$10</f>
        <v>5.4</v>
      </c>
      <c r="G60" s="51">
        <f>[1]Invoerensolo!$AM$10</f>
        <v>5.9</v>
      </c>
      <c r="H60" s="52">
        <f>[1]Invoerensolo!$AN$10</f>
        <v>6.3</v>
      </c>
      <c r="I60" s="52">
        <f>[1]Invoerensolo!$AO$10</f>
        <v>5.8</v>
      </c>
      <c r="J60" s="53">
        <f>[1]Invoerensolo!$AQ$10</f>
        <v>22.8</v>
      </c>
      <c r="K60" s="54" t="s">
        <v>37</v>
      </c>
      <c r="L60" s="55" t="s">
        <v>38</v>
      </c>
      <c r="M60" s="56">
        <f>[1]Invoerensolo!$C$3</f>
        <v>0</v>
      </c>
      <c r="N60" s="57" t="s">
        <v>36</v>
      </c>
      <c r="O60" s="58">
        <f>ROUND([1]Invoerensolo!$O$10*[1]Invoerensolo!$C$3/100,4)</f>
        <v>0</v>
      </c>
      <c r="P60" s="2" t="str">
        <f>[1]Invoerensolo!$P$10</f>
        <v/>
      </c>
    </row>
    <row r="61" spans="1:16">
      <c r="A61" s="50">
        <f>[1]Invoerensolo!$L$10</f>
        <v>0</v>
      </c>
      <c r="B61" s="50">
        <f>[1]Invoerensolo!$J$10</f>
        <v>0</v>
      </c>
      <c r="C61" s="50">
        <f>[1]Invoerensolo!$K$10</f>
        <v>0</v>
      </c>
      <c r="D61" s="41">
        <v>0.3</v>
      </c>
      <c r="E61" s="51">
        <f>[1]Invoerensolo!$AX$10</f>
        <v>5.5</v>
      </c>
      <c r="F61" s="51">
        <f>[1]Invoerensolo!$AY$10</f>
        <v>5.4</v>
      </c>
      <c r="G61" s="51">
        <f>[1]Invoerensolo!$AZ$10</f>
        <v>6.4</v>
      </c>
      <c r="H61" s="52">
        <f>[1]Invoerensolo!$BA$10</f>
        <v>5.5</v>
      </c>
      <c r="I61" s="52">
        <f>[1]Invoerensolo!$BB$10</f>
        <v>6</v>
      </c>
      <c r="J61" s="53">
        <f>[1]Invoerensolo!$BD$10</f>
        <v>17</v>
      </c>
      <c r="K61" s="54" t="s">
        <v>39</v>
      </c>
      <c r="L61" s="2"/>
      <c r="M61" s="2"/>
      <c r="N61" s="24"/>
      <c r="O61" s="2"/>
      <c r="P61" s="2"/>
    </row>
    <row r="62" spans="1:16">
      <c r="A62" s="50"/>
      <c r="B62" s="50"/>
      <c r="C62" s="50"/>
      <c r="D62" s="2"/>
      <c r="E62" s="2"/>
      <c r="F62" s="59"/>
      <c r="G62" s="59"/>
      <c r="H62" s="60"/>
      <c r="I62" s="60"/>
      <c r="J62" s="61">
        <f>SUM(J59:J61)</f>
        <v>57.3</v>
      </c>
      <c r="K62" s="2"/>
      <c r="L62" s="2"/>
      <c r="M62" s="2"/>
      <c r="N62" s="24"/>
      <c r="O62" s="2"/>
      <c r="P62" s="2"/>
    </row>
    <row r="63" spans="1:16" ht="15.75" thickBot="1">
      <c r="A63" s="50"/>
      <c r="B63" s="50"/>
      <c r="C63" s="50"/>
      <c r="D63" s="2"/>
      <c r="E63" s="2"/>
      <c r="F63" s="50"/>
      <c r="G63" s="50"/>
      <c r="H63" s="62"/>
      <c r="I63" s="63" t="s">
        <v>40</v>
      </c>
      <c r="J63" s="64">
        <f>[1]Invoerensolo!$BG$10</f>
        <v>0</v>
      </c>
      <c r="K63" s="65" t="s">
        <v>41</v>
      </c>
      <c r="L63" s="2"/>
      <c r="M63" s="2"/>
      <c r="N63" s="24"/>
      <c r="O63" s="2"/>
      <c r="P63" s="2"/>
    </row>
    <row r="64" spans="1:16" ht="16.5" thickTop="1" thickBot="1">
      <c r="A64" s="50"/>
      <c r="B64" s="50" t="s">
        <v>42</v>
      </c>
      <c r="C64" s="50" t="str">
        <f>[1]Invoerensolo!$E$10</f>
        <v>Harry Potter</v>
      </c>
      <c r="D64" s="21"/>
      <c r="E64" s="2"/>
      <c r="F64" s="50"/>
      <c r="G64" s="50"/>
      <c r="H64" s="62"/>
      <c r="I64" s="63" t="s">
        <v>8</v>
      </c>
      <c r="J64" s="24">
        <f>[1]Invoerensolo!$BH$10</f>
        <v>57.3</v>
      </c>
      <c r="K64" s="2"/>
      <c r="L64" s="2" t="s">
        <v>43</v>
      </c>
      <c r="M64" s="2">
        <f>[1]Invoerensolo!$C$2</f>
        <v>100</v>
      </c>
      <c r="N64" s="66" t="s">
        <v>36</v>
      </c>
      <c r="O64" s="37">
        <f>[1]Invoerensolo!$BJ$10</f>
        <v>57.3</v>
      </c>
      <c r="P64" s="2">
        <f>[1]Invoerensolo!$R$10</f>
        <v>6</v>
      </c>
    </row>
    <row r="65" spans="1:16" ht="15.75" thickTop="1">
      <c r="A65" s="50"/>
      <c r="B65" s="50" t="s">
        <v>44</v>
      </c>
      <c r="C65" s="50" t="str">
        <f>[1]Invoerensolo!$F$10</f>
        <v>WVZ Combinatie</v>
      </c>
      <c r="D65" s="21"/>
      <c r="E65" s="2"/>
      <c r="F65" s="50"/>
      <c r="G65" s="50"/>
      <c r="H65" s="67"/>
      <c r="I65" s="2"/>
      <c r="J65" s="24"/>
      <c r="K65" s="2"/>
      <c r="L65" s="68" t="s">
        <v>45</v>
      </c>
      <c r="M65" s="2"/>
      <c r="N65" s="2"/>
      <c r="O65" s="24">
        <f>[1]Invoerensolo!$C$10</f>
        <v>57.3</v>
      </c>
      <c r="P65" s="20"/>
    </row>
    <row r="66" spans="1:16" ht="15.75" thickBot="1">
      <c r="A66" s="50"/>
      <c r="B66" s="50"/>
      <c r="C66" s="50"/>
      <c r="D66" s="2"/>
      <c r="E66" s="2"/>
      <c r="F66" s="50"/>
      <c r="G66" s="50"/>
      <c r="H66" s="62"/>
      <c r="I66" s="68"/>
      <c r="J66" s="24"/>
      <c r="K66" s="2"/>
      <c r="L66" s="2"/>
      <c r="M66" s="2"/>
      <c r="N66" s="24"/>
      <c r="O66" s="2"/>
      <c r="P66" s="2"/>
    </row>
    <row r="67" spans="1:16">
      <c r="A67" s="67">
        <f>[1]Invoerensolo!$B$11</f>
        <v>7</v>
      </c>
      <c r="B67" s="69" t="str">
        <f>[1]Invoerensolo!$D$11</f>
        <v>WVZ</v>
      </c>
      <c r="C67" s="40" t="str">
        <f>[1]Invoerensolo!M11</f>
        <v>West</v>
      </c>
      <c r="D67" s="41">
        <v>0.3</v>
      </c>
      <c r="E67" s="70">
        <f>[1]Invoerensolo!$X$11</f>
        <v>5.9</v>
      </c>
      <c r="F67" s="70">
        <f>[1]Invoerensolo!$Y$11</f>
        <v>5.5</v>
      </c>
      <c r="G67" s="70">
        <f>[1]Invoerensolo!$Z$11</f>
        <v>5.5</v>
      </c>
      <c r="H67" s="71">
        <f>[1]Invoerensolo!$AA$11</f>
        <v>5.8</v>
      </c>
      <c r="I67" s="71">
        <f>[1]Invoerensolo!$AB$11</f>
        <v>5.9</v>
      </c>
      <c r="J67" s="53">
        <f>[1]Invoerensolo!$AD$11</f>
        <v>17.2</v>
      </c>
      <c r="K67" s="72" t="s">
        <v>34</v>
      </c>
      <c r="L67" s="73" t="s">
        <v>35</v>
      </c>
      <c r="M67" s="74">
        <f>[1]Invoerensolo!$C$1</f>
        <v>0</v>
      </c>
      <c r="N67" s="75" t="s">
        <v>36</v>
      </c>
      <c r="O67" s="76">
        <f>ROUND([1]Invoerensolo!$BR$11*[1]Invoerensolo!$C$1/100,4)</f>
        <v>0</v>
      </c>
      <c r="P67" s="19" t="str">
        <f>[1]Invoerensolo!$BS$11</f>
        <v/>
      </c>
    </row>
    <row r="68" spans="1:16" ht="15.75" thickBot="1">
      <c r="A68" s="50" t="str">
        <f>[1]Invoerensolo!$I$11</f>
        <v>x</v>
      </c>
      <c r="B68" s="50" t="str">
        <f>[1]Invoerensolo!$G$11</f>
        <v>Fiene Van Wijk</v>
      </c>
      <c r="C68" s="50">
        <f>[1]Invoerensolo!$H$11</f>
        <v>200402214</v>
      </c>
      <c r="D68" s="41">
        <v>0.4</v>
      </c>
      <c r="E68" s="51">
        <f>[1]Invoerensolo!$AK$11</f>
        <v>5.2</v>
      </c>
      <c r="F68" s="51">
        <f>[1]Invoerensolo!$AL$11</f>
        <v>5.3</v>
      </c>
      <c r="G68" s="51">
        <f>[1]Invoerensolo!$AM$11</f>
        <v>4.9000000000000004</v>
      </c>
      <c r="H68" s="52">
        <f>[1]Invoerensolo!$AN$11</f>
        <v>5.5</v>
      </c>
      <c r="I68" s="52">
        <f>[1]Invoerensolo!$AO$11</f>
        <v>5.6</v>
      </c>
      <c r="J68" s="53">
        <f>[1]Invoerensolo!$AQ$11</f>
        <v>21.333300000000001</v>
      </c>
      <c r="K68" s="54" t="s">
        <v>37</v>
      </c>
      <c r="L68" s="55" t="s">
        <v>38</v>
      </c>
      <c r="M68" s="56">
        <f>[1]Invoerensolo!$C$3</f>
        <v>0</v>
      </c>
      <c r="N68" s="57" t="s">
        <v>36</v>
      </c>
      <c r="O68" s="58">
        <f>ROUND([1]Invoerensolo!$O$11*[1]Invoerensolo!$C$3/100,4)</f>
        <v>0</v>
      </c>
      <c r="P68" s="2" t="str">
        <f>[1]Invoerensolo!$P$11</f>
        <v/>
      </c>
    </row>
    <row r="69" spans="1:16">
      <c r="A69" s="50">
        <f>[1]Invoerensolo!$L$11</f>
        <v>0</v>
      </c>
      <c r="B69" s="50">
        <f>[1]Invoerensolo!$J$11</f>
        <v>0</v>
      </c>
      <c r="C69" s="50">
        <f>[1]Invoerensolo!$K$11</f>
        <v>0</v>
      </c>
      <c r="D69" s="41">
        <v>0.3</v>
      </c>
      <c r="E69" s="51">
        <f>[1]Invoerensolo!$AX$11</f>
        <v>5.2</v>
      </c>
      <c r="F69" s="51">
        <f>[1]Invoerensolo!$AY$11</f>
        <v>5.3</v>
      </c>
      <c r="G69" s="51">
        <f>[1]Invoerensolo!$AZ$11</f>
        <v>5.7</v>
      </c>
      <c r="H69" s="52">
        <f>[1]Invoerensolo!$BA$11</f>
        <v>5.5</v>
      </c>
      <c r="I69" s="52">
        <f>[1]Invoerensolo!$BB$11</f>
        <v>5.2</v>
      </c>
      <c r="J69" s="53">
        <f>[1]Invoerensolo!$BD$11</f>
        <v>16</v>
      </c>
      <c r="K69" s="54" t="s">
        <v>39</v>
      </c>
      <c r="L69" s="2"/>
      <c r="M69" s="2"/>
      <c r="N69" s="24"/>
      <c r="O69" s="2"/>
      <c r="P69" s="2"/>
    </row>
    <row r="70" spans="1:16">
      <c r="A70" s="50"/>
      <c r="B70" s="50"/>
      <c r="C70" s="50"/>
      <c r="D70" s="2"/>
      <c r="E70" s="2"/>
      <c r="F70" s="59"/>
      <c r="G70" s="59"/>
      <c r="H70" s="60"/>
      <c r="I70" s="60"/>
      <c r="J70" s="61">
        <f>SUM(J67:J69)</f>
        <v>54.533299999999997</v>
      </c>
      <c r="K70" s="2"/>
      <c r="L70" s="2"/>
      <c r="M70" s="2"/>
      <c r="N70" s="24"/>
      <c r="O70" s="2"/>
      <c r="P70" s="2"/>
    </row>
    <row r="71" spans="1:16" ht="15.75" thickBot="1">
      <c r="A71" s="50"/>
      <c r="B71" s="50"/>
      <c r="C71" s="50"/>
      <c r="D71" s="2"/>
      <c r="E71" s="2"/>
      <c r="F71" s="50"/>
      <c r="G71" s="50"/>
      <c r="H71" s="62"/>
      <c r="I71" s="63" t="s">
        <v>40</v>
      </c>
      <c r="J71" s="64">
        <f>[1]Invoerensolo!$BG$11</f>
        <v>0</v>
      </c>
      <c r="K71" s="65" t="s">
        <v>41</v>
      </c>
      <c r="L71" s="2"/>
      <c r="M71" s="2"/>
      <c r="N71" s="24"/>
      <c r="O71" s="2"/>
      <c r="P71" s="2"/>
    </row>
    <row r="72" spans="1:16" ht="16.5" thickTop="1" thickBot="1">
      <c r="A72" s="50"/>
      <c r="B72" s="50" t="s">
        <v>42</v>
      </c>
      <c r="C72" s="50" t="str">
        <f>[1]Invoerensolo!$E$11</f>
        <v>Run</v>
      </c>
      <c r="D72" s="21"/>
      <c r="E72" s="2"/>
      <c r="F72" s="50"/>
      <c r="G72" s="50"/>
      <c r="H72" s="62"/>
      <c r="I72" s="63" t="s">
        <v>8</v>
      </c>
      <c r="J72" s="24">
        <f>[1]Invoerensolo!$BH$11</f>
        <v>54.533299999999997</v>
      </c>
      <c r="K72" s="2"/>
      <c r="L72" s="2" t="s">
        <v>43</v>
      </c>
      <c r="M72" s="2">
        <f>[1]Invoerensolo!$C$2</f>
        <v>100</v>
      </c>
      <c r="N72" s="66" t="s">
        <v>36</v>
      </c>
      <c r="O72" s="37">
        <f>[1]Invoerensolo!$BJ$11</f>
        <v>54.533299999999997</v>
      </c>
      <c r="P72" s="2">
        <f>[1]Invoerensolo!$R$11</f>
        <v>7</v>
      </c>
    </row>
    <row r="73" spans="1:16" ht="15.75" thickTop="1">
      <c r="A73" s="50"/>
      <c r="B73" s="50" t="s">
        <v>44</v>
      </c>
      <c r="C73" s="50" t="str">
        <f>[1]Invoerensolo!$F$11</f>
        <v>WVZ Combinatie</v>
      </c>
      <c r="D73" s="21"/>
      <c r="E73" s="2"/>
      <c r="F73" s="50"/>
      <c r="G73" s="50"/>
      <c r="H73" s="67"/>
      <c r="I73" s="2"/>
      <c r="J73" s="24"/>
      <c r="K73" s="2"/>
      <c r="L73" s="68" t="s">
        <v>45</v>
      </c>
      <c r="M73" s="2"/>
      <c r="N73" s="2"/>
      <c r="O73" s="24">
        <f>[1]Invoerensolo!$C$11</f>
        <v>54.533299999999997</v>
      </c>
      <c r="P73" s="20"/>
    </row>
    <row r="74" spans="1:16" ht="15.75" thickBot="1">
      <c r="A74" s="50"/>
      <c r="B74" s="50"/>
      <c r="C74" s="50"/>
      <c r="D74" s="2"/>
      <c r="E74" s="2"/>
      <c r="F74" s="50"/>
      <c r="G74" s="50"/>
      <c r="H74" s="62"/>
      <c r="I74" s="68"/>
      <c r="J74" s="24"/>
      <c r="K74" s="2"/>
      <c r="L74" s="2"/>
      <c r="M74" s="2"/>
      <c r="N74" s="24"/>
      <c r="O74" s="2"/>
      <c r="P74" s="2"/>
    </row>
    <row r="75" spans="1:16">
      <c r="A75" s="67">
        <f>[1]Invoerensolo!$B$12</f>
        <v>8</v>
      </c>
      <c r="B75" s="69" t="str">
        <f>[1]Invoerensolo!$D$12</f>
        <v>PSV Synchro Team</v>
      </c>
      <c r="C75" s="40" t="str">
        <f>[1]Invoerensolo!M12</f>
        <v>Zuid</v>
      </c>
      <c r="D75" s="41">
        <v>0.3</v>
      </c>
      <c r="E75" s="70">
        <f>[1]Invoerensolo!$X$12</f>
        <v>5.4</v>
      </c>
      <c r="F75" s="70">
        <f>[1]Invoerensolo!$Y$12</f>
        <v>5.0999999999999996</v>
      </c>
      <c r="G75" s="70">
        <f>[1]Invoerensolo!$Z$12</f>
        <v>5.5</v>
      </c>
      <c r="H75" s="71">
        <f>[1]Invoerensolo!$AA$12</f>
        <v>5.0999999999999996</v>
      </c>
      <c r="I75" s="71">
        <f>[1]Invoerensolo!$AB$12</f>
        <v>5.2</v>
      </c>
      <c r="J75" s="53">
        <f>[1]Invoerensolo!$AD$12</f>
        <v>15.7</v>
      </c>
      <c r="K75" s="72" t="s">
        <v>34</v>
      </c>
      <c r="L75" s="73" t="s">
        <v>35</v>
      </c>
      <c r="M75" s="74">
        <f>[1]Invoerensolo!$C$1</f>
        <v>0</v>
      </c>
      <c r="N75" s="75" t="s">
        <v>36</v>
      </c>
      <c r="O75" s="76">
        <f>ROUND([1]Invoerensolo!$BR$12*[1]Invoerensolo!$C$1/100,4)</f>
        <v>0</v>
      </c>
      <c r="P75" s="19" t="str">
        <f>[1]Invoerensolo!$BS$12</f>
        <v/>
      </c>
    </row>
    <row r="76" spans="1:16" ht="15.75" thickBot="1">
      <c r="A76" s="50" t="str">
        <f>[1]Invoerensolo!$I$12</f>
        <v>x</v>
      </c>
      <c r="B76" s="50" t="str">
        <f>[1]Invoerensolo!$G$12</f>
        <v>Parinaz Verbocht</v>
      </c>
      <c r="C76" s="50">
        <f>[1]Invoerensolo!$H$12</f>
        <v>200502462</v>
      </c>
      <c r="D76" s="41">
        <v>0.4</v>
      </c>
      <c r="E76" s="51">
        <f>[1]Invoerensolo!$AK$12</f>
        <v>5.8</v>
      </c>
      <c r="F76" s="51">
        <f>[1]Invoerensolo!$AL$12</f>
        <v>5.3</v>
      </c>
      <c r="G76" s="51">
        <f>[1]Invoerensolo!$AM$12</f>
        <v>5.8</v>
      </c>
      <c r="H76" s="52">
        <f>[1]Invoerensolo!$AN$12</f>
        <v>6.2</v>
      </c>
      <c r="I76" s="52">
        <f>[1]Invoerensolo!$AO$12</f>
        <v>5.0999999999999996</v>
      </c>
      <c r="J76" s="53">
        <f>[1]Invoerensolo!$AQ$12</f>
        <v>22.533300000000001</v>
      </c>
      <c r="K76" s="54" t="s">
        <v>37</v>
      </c>
      <c r="L76" s="55" t="s">
        <v>38</v>
      </c>
      <c r="M76" s="56">
        <f>[1]Invoerensolo!$C$3</f>
        <v>0</v>
      </c>
      <c r="N76" s="57" t="s">
        <v>36</v>
      </c>
      <c r="O76" s="58">
        <f>ROUND([1]Invoerensolo!$O$12*[1]Invoerensolo!$C$3/100,4)</f>
        <v>0</v>
      </c>
      <c r="P76" s="2" t="str">
        <f>[1]Invoerensolo!$P$12</f>
        <v/>
      </c>
    </row>
    <row r="77" spans="1:16">
      <c r="A77" s="50">
        <f>[1]Invoerensolo!$L$12</f>
        <v>0</v>
      </c>
      <c r="B77" s="50">
        <f>[1]Invoerensolo!$J$12</f>
        <v>0</v>
      </c>
      <c r="C77" s="50">
        <f>[1]Invoerensolo!$K$12</f>
        <v>0</v>
      </c>
      <c r="D77" s="41">
        <v>0.3</v>
      </c>
      <c r="E77" s="51">
        <f>[1]Invoerensolo!$AX$12</f>
        <v>5.0999999999999996</v>
      </c>
      <c r="F77" s="51">
        <f>[1]Invoerensolo!$AY$12</f>
        <v>5.4</v>
      </c>
      <c r="G77" s="51">
        <f>[1]Invoerensolo!$AZ$12</f>
        <v>5.4</v>
      </c>
      <c r="H77" s="52">
        <f>[1]Invoerensolo!$BA$12</f>
        <v>5.5</v>
      </c>
      <c r="I77" s="52">
        <f>[1]Invoerensolo!$BB$12</f>
        <v>5.3</v>
      </c>
      <c r="J77" s="53">
        <f>[1]Invoerensolo!$BD$12</f>
        <v>16.100000000000001</v>
      </c>
      <c r="K77" s="54" t="s">
        <v>39</v>
      </c>
      <c r="L77" s="2"/>
      <c r="M77" s="2"/>
      <c r="N77" s="24"/>
      <c r="O77" s="2"/>
      <c r="P77" s="2"/>
    </row>
    <row r="78" spans="1:16">
      <c r="A78" s="50"/>
      <c r="B78" s="50"/>
      <c r="C78" s="50"/>
      <c r="D78" s="2"/>
      <c r="E78" s="2"/>
      <c r="F78" s="59"/>
      <c r="G78" s="59"/>
      <c r="H78" s="60"/>
      <c r="I78" s="60"/>
      <c r="J78" s="61">
        <f>SUM(J75:J77)</f>
        <v>54.333300000000001</v>
      </c>
      <c r="K78" s="2"/>
      <c r="L78" s="2"/>
      <c r="M78" s="2"/>
      <c r="N78" s="24"/>
      <c r="O78" s="2"/>
      <c r="P78" s="2"/>
    </row>
    <row r="79" spans="1:16" ht="15.75" thickBot="1">
      <c r="A79" s="50"/>
      <c r="B79" s="50"/>
      <c r="C79" s="50"/>
      <c r="D79" s="2"/>
      <c r="E79" s="2"/>
      <c r="F79" s="50"/>
      <c r="G79" s="50"/>
      <c r="H79" s="62"/>
      <c r="I79" s="63" t="s">
        <v>40</v>
      </c>
      <c r="J79" s="64">
        <f>[1]Invoerensolo!$BG$12</f>
        <v>0</v>
      </c>
      <c r="K79" s="65" t="s">
        <v>41</v>
      </c>
      <c r="L79" s="2"/>
      <c r="M79" s="2"/>
      <c r="N79" s="24"/>
      <c r="O79" s="2"/>
      <c r="P79" s="2"/>
    </row>
    <row r="80" spans="1:16" ht="16.5" thickTop="1" thickBot="1">
      <c r="A80" s="50"/>
      <c r="B80" s="50" t="s">
        <v>42</v>
      </c>
      <c r="C80" s="50" t="str">
        <f>[1]Invoerensolo!$E$12</f>
        <v>The power of love</v>
      </c>
      <c r="D80" s="21"/>
      <c r="E80" s="2"/>
      <c r="F80" s="50"/>
      <c r="G80" s="50"/>
      <c r="H80" s="62"/>
      <c r="I80" s="63" t="s">
        <v>8</v>
      </c>
      <c r="J80" s="24">
        <f>[1]Invoerensolo!$BH$12</f>
        <v>54.333300000000001</v>
      </c>
      <c r="K80" s="2"/>
      <c r="L80" s="2" t="s">
        <v>43</v>
      </c>
      <c r="M80" s="2">
        <f>[1]Invoerensolo!$C$2</f>
        <v>100</v>
      </c>
      <c r="N80" s="66" t="s">
        <v>36</v>
      </c>
      <c r="O80" s="37">
        <f>[1]Invoerensolo!$BJ$12</f>
        <v>54.333300000000001</v>
      </c>
      <c r="P80" s="2">
        <f>[1]Invoerensolo!$R$12</f>
        <v>8</v>
      </c>
    </row>
    <row r="81" spans="1:16" ht="15.75" thickTop="1">
      <c r="A81" s="50"/>
      <c r="B81" s="50" t="s">
        <v>44</v>
      </c>
      <c r="C81" s="50" t="str">
        <f>[1]Invoerensolo!$F$12</f>
        <v>Cathy Aalberts</v>
      </c>
      <c r="D81" s="21"/>
      <c r="E81" s="2"/>
      <c r="F81" s="50"/>
      <c r="G81" s="50"/>
      <c r="H81" s="67"/>
      <c r="I81" s="2"/>
      <c r="J81" s="24"/>
      <c r="K81" s="2"/>
      <c r="L81" s="68" t="s">
        <v>45</v>
      </c>
      <c r="M81" s="2"/>
      <c r="N81" s="2"/>
      <c r="O81" s="24">
        <f>[1]Invoerensolo!$C$12</f>
        <v>54.333300000000001</v>
      </c>
      <c r="P81" s="20"/>
    </row>
    <row r="82" spans="1:16" ht="15.75" thickBot="1">
      <c r="A82" s="50"/>
      <c r="B82" s="50"/>
      <c r="C82" s="50"/>
      <c r="D82" s="2"/>
      <c r="E82" s="2"/>
      <c r="F82" s="50"/>
      <c r="G82" s="50"/>
      <c r="H82" s="62"/>
      <c r="I82" s="68"/>
      <c r="J82" s="24"/>
      <c r="K82" s="2"/>
      <c r="L82" s="2"/>
      <c r="M82" s="2"/>
      <c r="N82" s="24"/>
      <c r="O82" s="2"/>
      <c r="P82" s="2"/>
    </row>
    <row r="83" spans="1:16">
      <c r="A83" s="67">
        <f>[1]Invoerensolo!$B$13</f>
        <v>9</v>
      </c>
      <c r="B83" s="69" t="str">
        <f>[1]Invoerensolo!$D$13</f>
        <v>Aquarijn</v>
      </c>
      <c r="C83" s="40" t="str">
        <f>[1]Invoerensolo!M13</f>
        <v>mid/west</v>
      </c>
      <c r="D83" s="41">
        <v>0.3</v>
      </c>
      <c r="E83" s="70">
        <f>[1]Invoerensolo!$X$13</f>
        <v>5.4</v>
      </c>
      <c r="F83" s="70">
        <f>[1]Invoerensolo!$Y$13</f>
        <v>5.5</v>
      </c>
      <c r="G83" s="70">
        <f>[1]Invoerensolo!$Z$13</f>
        <v>5.6</v>
      </c>
      <c r="H83" s="71">
        <f>[1]Invoerensolo!$AA$13</f>
        <v>5.5</v>
      </c>
      <c r="I83" s="71">
        <f>[1]Invoerensolo!$AB$13</f>
        <v>4.9000000000000004</v>
      </c>
      <c r="J83" s="53">
        <f>[1]Invoerensolo!$AD$13</f>
        <v>16.399999999999999</v>
      </c>
      <c r="K83" s="72" t="s">
        <v>34</v>
      </c>
      <c r="L83" s="73" t="s">
        <v>35</v>
      </c>
      <c r="M83" s="74">
        <f>[1]Invoerensolo!$C$1</f>
        <v>0</v>
      </c>
      <c r="N83" s="75" t="s">
        <v>36</v>
      </c>
      <c r="O83" s="76">
        <f>ROUND([1]Invoerensolo!$BR$13*[1]Invoerensolo!$C$1/100,4)</f>
        <v>0</v>
      </c>
      <c r="P83" s="19" t="str">
        <f>[1]Invoerensolo!$BS$13</f>
        <v/>
      </c>
    </row>
    <row r="84" spans="1:16" ht="15.75" thickBot="1">
      <c r="A84" s="50" t="str">
        <f>[1]Invoerensolo!$I$13</f>
        <v>x</v>
      </c>
      <c r="B84" s="50" t="str">
        <f>[1]Invoerensolo!$G$13</f>
        <v>Eline Braakhuis</v>
      </c>
      <c r="C84" s="50">
        <f>[1]Invoerensolo!$H$13</f>
        <v>200401294</v>
      </c>
      <c r="D84" s="41">
        <v>0.4</v>
      </c>
      <c r="E84" s="51">
        <f>[1]Invoerensolo!$AK$13</f>
        <v>5.5</v>
      </c>
      <c r="F84" s="51">
        <f>[1]Invoerensolo!$AL$13</f>
        <v>5.5</v>
      </c>
      <c r="G84" s="51">
        <f>[1]Invoerensolo!$AM$13</f>
        <v>5.4</v>
      </c>
      <c r="H84" s="52">
        <f>[1]Invoerensolo!$AN$13</f>
        <v>5.5</v>
      </c>
      <c r="I84" s="52">
        <f>[1]Invoerensolo!$AO$13</f>
        <v>5.6</v>
      </c>
      <c r="J84" s="53">
        <f>[1]Invoerensolo!$AQ$13</f>
        <v>22</v>
      </c>
      <c r="K84" s="54" t="s">
        <v>37</v>
      </c>
      <c r="L84" s="55" t="s">
        <v>38</v>
      </c>
      <c r="M84" s="56">
        <f>[1]Invoerensolo!$C$3</f>
        <v>0</v>
      </c>
      <c r="N84" s="57" t="s">
        <v>36</v>
      </c>
      <c r="O84" s="58">
        <f>ROUND([1]Invoerensolo!$O$13*[1]Invoerensolo!$C$3/100,4)</f>
        <v>0</v>
      </c>
      <c r="P84" s="2" t="str">
        <f>[1]Invoerensolo!$P$13</f>
        <v/>
      </c>
    </row>
    <row r="85" spans="1:16">
      <c r="A85" s="50">
        <f>[1]Invoerensolo!$L$13</f>
        <v>0</v>
      </c>
      <c r="B85" s="50">
        <f>[1]Invoerensolo!$J$13</f>
        <v>0</v>
      </c>
      <c r="C85" s="50">
        <f>[1]Invoerensolo!$K$13</f>
        <v>0</v>
      </c>
      <c r="D85" s="41">
        <v>0.3</v>
      </c>
      <c r="E85" s="51">
        <f>[1]Invoerensolo!$AX$13</f>
        <v>5.0999999999999996</v>
      </c>
      <c r="F85" s="51">
        <f>[1]Invoerensolo!$AY$13</f>
        <v>5.4</v>
      </c>
      <c r="G85" s="51">
        <f>[1]Invoerensolo!$AZ$13</f>
        <v>4.4000000000000004</v>
      </c>
      <c r="H85" s="52">
        <f>[1]Invoerensolo!$BA$13</f>
        <v>5.2</v>
      </c>
      <c r="I85" s="52">
        <f>[1]Invoerensolo!$BB$13</f>
        <v>5.3</v>
      </c>
      <c r="J85" s="53">
        <f>[1]Invoerensolo!$BD$13</f>
        <v>15.6</v>
      </c>
      <c r="K85" s="54" t="s">
        <v>39</v>
      </c>
      <c r="L85" s="2"/>
      <c r="M85" s="2"/>
      <c r="N85" s="24"/>
      <c r="O85" s="2"/>
      <c r="P85" s="2"/>
    </row>
    <row r="86" spans="1:16">
      <c r="A86" s="50"/>
      <c r="B86" s="50"/>
      <c r="C86" s="50"/>
      <c r="D86" s="2"/>
      <c r="E86" s="2"/>
      <c r="F86" s="59"/>
      <c r="G86" s="59"/>
      <c r="H86" s="60"/>
      <c r="I86" s="60"/>
      <c r="J86" s="61">
        <f>SUM(J83:J85)</f>
        <v>54</v>
      </c>
      <c r="K86" s="2"/>
      <c r="L86" s="2"/>
      <c r="M86" s="2"/>
      <c r="N86" s="24"/>
      <c r="O86" s="2"/>
      <c r="P86" s="2"/>
    </row>
    <row r="87" spans="1:16" ht="15.75" thickBot="1">
      <c r="A87" s="50"/>
      <c r="B87" s="50"/>
      <c r="C87" s="50"/>
      <c r="D87" s="2"/>
      <c r="E87" s="2"/>
      <c r="F87" s="50"/>
      <c r="G87" s="50"/>
      <c r="H87" s="62"/>
      <c r="I87" s="63" t="s">
        <v>40</v>
      </c>
      <c r="J87" s="64">
        <f>[1]Invoerensolo!$BG$13</f>
        <v>0</v>
      </c>
      <c r="K87" s="65" t="s">
        <v>41</v>
      </c>
      <c r="L87" s="2"/>
      <c r="M87" s="2"/>
      <c r="N87" s="24"/>
      <c r="O87" s="2"/>
      <c r="P87" s="2"/>
    </row>
    <row r="88" spans="1:16" ht="16.5" thickTop="1" thickBot="1">
      <c r="A88" s="50"/>
      <c r="B88" s="50" t="s">
        <v>42</v>
      </c>
      <c r="C88" s="50" t="str">
        <f>[1]Invoerensolo!$E$13</f>
        <v>Um contra o outro</v>
      </c>
      <c r="D88" s="21"/>
      <c r="E88" s="2"/>
      <c r="F88" s="50"/>
      <c r="G88" s="50"/>
      <c r="H88" s="62"/>
      <c r="I88" s="63" t="s">
        <v>8</v>
      </c>
      <c r="J88" s="24">
        <f>[1]Invoerensolo!$BH$13</f>
        <v>54</v>
      </c>
      <c r="K88" s="2"/>
      <c r="L88" s="2" t="s">
        <v>43</v>
      </c>
      <c r="M88" s="2">
        <f>[1]Invoerensolo!$C$2</f>
        <v>100</v>
      </c>
      <c r="N88" s="66" t="s">
        <v>36</v>
      </c>
      <c r="O88" s="37">
        <f>[1]Invoerensolo!$BJ$13</f>
        <v>54</v>
      </c>
      <c r="P88" s="2">
        <f>[1]Invoerensolo!$R$13</f>
        <v>9</v>
      </c>
    </row>
    <row r="89" spans="1:16" ht="15.75" thickTop="1">
      <c r="A89" s="50"/>
      <c r="B89" s="50" t="s">
        <v>44</v>
      </c>
      <c r="C89" s="50" t="str">
        <f>[1]Invoerensolo!$F$13</f>
        <v>Aquarijn</v>
      </c>
      <c r="D89" s="21"/>
      <c r="E89" s="2"/>
      <c r="F89" s="50"/>
      <c r="G89" s="50"/>
      <c r="H89" s="67"/>
      <c r="I89" s="2"/>
      <c r="J89" s="24"/>
      <c r="K89" s="2"/>
      <c r="L89" s="68" t="s">
        <v>45</v>
      </c>
      <c r="M89" s="2"/>
      <c r="N89" s="2"/>
      <c r="O89" s="24">
        <f>[1]Invoerensolo!$C$13</f>
        <v>54</v>
      </c>
      <c r="P89" s="20"/>
    </row>
    <row r="90" spans="1:16" ht="15.75" thickBot="1">
      <c r="A90" s="50"/>
      <c r="B90" s="50"/>
      <c r="C90" s="50"/>
      <c r="D90" s="2"/>
      <c r="E90" s="2"/>
      <c r="F90" s="50"/>
      <c r="G90" s="50"/>
      <c r="H90" s="62"/>
      <c r="I90" s="68"/>
      <c r="J90" s="24"/>
      <c r="K90" s="2"/>
      <c r="L90" s="2"/>
      <c r="M90" s="2"/>
      <c r="N90" s="24"/>
      <c r="O90" s="2"/>
      <c r="P90" s="2"/>
    </row>
    <row r="91" spans="1:16">
      <c r="A91" s="67">
        <f>[1]Invoerensolo!$B$14</f>
        <v>10</v>
      </c>
      <c r="B91" s="69" t="str">
        <f>[1]Invoerensolo!$D$14</f>
        <v>Swol 1894</v>
      </c>
      <c r="C91" s="40" t="str">
        <f>[1]Invoerensolo!M14</f>
        <v>Oost</v>
      </c>
      <c r="D91" s="41">
        <v>0.3</v>
      </c>
      <c r="E91" s="70">
        <f>[1]Invoerensolo!$X$14</f>
        <v>5.9</v>
      </c>
      <c r="F91" s="70">
        <f>[1]Invoerensolo!$Y$14</f>
        <v>5.4</v>
      </c>
      <c r="G91" s="70">
        <f>[1]Invoerensolo!$Z$14</f>
        <v>5.3</v>
      </c>
      <c r="H91" s="71">
        <f>[1]Invoerensolo!$AA$14</f>
        <v>5.5</v>
      </c>
      <c r="I91" s="71">
        <f>[1]Invoerensolo!$AB$14</f>
        <v>5.2</v>
      </c>
      <c r="J91" s="53">
        <f>[1]Invoerensolo!$AD$14</f>
        <v>16.2</v>
      </c>
      <c r="K91" s="72" t="s">
        <v>34</v>
      </c>
      <c r="L91" s="73" t="s">
        <v>35</v>
      </c>
      <c r="M91" s="74">
        <f>[1]Invoerensolo!$C$1</f>
        <v>0</v>
      </c>
      <c r="N91" s="75" t="s">
        <v>36</v>
      </c>
      <c r="O91" s="76">
        <f>ROUND([1]Invoerensolo!$BR$14*[1]Invoerensolo!$C$1/100,4)</f>
        <v>0</v>
      </c>
      <c r="P91" s="19" t="str">
        <f>[1]Invoerensolo!$BS$14</f>
        <v/>
      </c>
    </row>
    <row r="92" spans="1:16" ht="15.75" thickBot="1">
      <c r="A92" s="50" t="str">
        <f>[1]Invoerensolo!$I$14</f>
        <v>x</v>
      </c>
      <c r="B92" s="50" t="str">
        <f>[1]Invoerensolo!$G$14</f>
        <v>Alisa Brandon</v>
      </c>
      <c r="C92" s="50">
        <f>[1]Invoerensolo!$H$14</f>
        <v>200400948</v>
      </c>
      <c r="D92" s="41">
        <v>0.4</v>
      </c>
      <c r="E92" s="51">
        <f>[1]Invoerensolo!$AK$14</f>
        <v>5.6</v>
      </c>
      <c r="F92" s="51">
        <f>[1]Invoerensolo!$AL$14</f>
        <v>5.3</v>
      </c>
      <c r="G92" s="51">
        <f>[1]Invoerensolo!$AM$14</f>
        <v>4.9000000000000004</v>
      </c>
      <c r="H92" s="52">
        <f>[1]Invoerensolo!$AN$14</f>
        <v>5.6</v>
      </c>
      <c r="I92" s="52">
        <f>[1]Invoerensolo!$AO$14</f>
        <v>5.5</v>
      </c>
      <c r="J92" s="53">
        <f>[1]Invoerensolo!$AQ$14</f>
        <v>21.866700000000002</v>
      </c>
      <c r="K92" s="54" t="s">
        <v>37</v>
      </c>
      <c r="L92" s="55" t="s">
        <v>38</v>
      </c>
      <c r="M92" s="56">
        <f>[1]Invoerensolo!$C$3</f>
        <v>0</v>
      </c>
      <c r="N92" s="57" t="s">
        <v>36</v>
      </c>
      <c r="O92" s="58">
        <f>ROUND([1]Invoerensolo!$O$14*[1]Invoerensolo!$C$3/100,4)</f>
        <v>0</v>
      </c>
      <c r="P92" s="2" t="str">
        <f>[1]Invoerensolo!$P$14</f>
        <v/>
      </c>
    </row>
    <row r="93" spans="1:16">
      <c r="A93" s="50">
        <f>[1]Invoerensolo!$L$14</f>
        <v>0</v>
      </c>
      <c r="B93" s="50">
        <f>[1]Invoerensolo!$J$14</f>
        <v>0</v>
      </c>
      <c r="C93" s="50">
        <f>[1]Invoerensolo!$K$14</f>
        <v>0</v>
      </c>
      <c r="D93" s="41">
        <v>0.3</v>
      </c>
      <c r="E93" s="51">
        <f>[1]Invoerensolo!$AX$14</f>
        <v>5</v>
      </c>
      <c r="F93" s="51">
        <f>[1]Invoerensolo!$AY$14</f>
        <v>5.0999999999999996</v>
      </c>
      <c r="G93" s="51">
        <f>[1]Invoerensolo!$AZ$14</f>
        <v>5.0999999999999996</v>
      </c>
      <c r="H93" s="52">
        <f>[1]Invoerensolo!$BA$14</f>
        <v>4.8</v>
      </c>
      <c r="I93" s="52">
        <f>[1]Invoerensolo!$BB$14</f>
        <v>5.6</v>
      </c>
      <c r="J93" s="53">
        <f>[1]Invoerensolo!$BD$14</f>
        <v>15.2</v>
      </c>
      <c r="K93" s="54" t="s">
        <v>39</v>
      </c>
      <c r="L93" s="2"/>
      <c r="M93" s="2"/>
      <c r="N93" s="24"/>
      <c r="O93" s="2"/>
      <c r="P93" s="2"/>
    </row>
    <row r="94" spans="1:16">
      <c r="A94" s="50"/>
      <c r="B94" s="50"/>
      <c r="C94" s="50"/>
      <c r="D94" s="2"/>
      <c r="E94" s="2"/>
      <c r="F94" s="59"/>
      <c r="G94" s="59"/>
      <c r="H94" s="60"/>
      <c r="I94" s="60"/>
      <c r="J94" s="61">
        <f>SUM(J91:J93)</f>
        <v>53.2667</v>
      </c>
      <c r="K94" s="2"/>
      <c r="L94" s="2"/>
      <c r="M94" s="2"/>
      <c r="N94" s="24"/>
      <c r="O94" s="2"/>
      <c r="P94" s="2"/>
    </row>
    <row r="95" spans="1:16" ht="15.75" thickBot="1">
      <c r="A95" s="50"/>
      <c r="B95" s="50"/>
      <c r="C95" s="50"/>
      <c r="D95" s="2"/>
      <c r="E95" s="2"/>
      <c r="F95" s="50"/>
      <c r="G95" s="50"/>
      <c r="H95" s="62"/>
      <c r="I95" s="63" t="s">
        <v>40</v>
      </c>
      <c r="J95" s="64">
        <f>[1]Invoerensolo!$BG$14</f>
        <v>0</v>
      </c>
      <c r="K95" s="65" t="s">
        <v>41</v>
      </c>
      <c r="L95" s="2"/>
      <c r="M95" s="2"/>
      <c r="N95" s="24"/>
      <c r="O95" s="2"/>
      <c r="P95" s="2"/>
    </row>
    <row r="96" spans="1:16" ht="16.5" thickTop="1" thickBot="1">
      <c r="A96" s="50"/>
      <c r="B96" s="50" t="s">
        <v>42</v>
      </c>
      <c r="C96" s="50" t="str">
        <f>[1]Invoerensolo!$E$14</f>
        <v>Champion</v>
      </c>
      <c r="D96" s="21"/>
      <c r="E96" s="2"/>
      <c r="F96" s="50"/>
      <c r="G96" s="50"/>
      <c r="H96" s="62"/>
      <c r="I96" s="63" t="s">
        <v>8</v>
      </c>
      <c r="J96" s="24">
        <f>[1]Invoerensolo!$BH$14</f>
        <v>53.2667</v>
      </c>
      <c r="K96" s="2"/>
      <c r="L96" s="2" t="s">
        <v>43</v>
      </c>
      <c r="M96" s="2">
        <f>[1]Invoerensolo!$C$2</f>
        <v>100</v>
      </c>
      <c r="N96" s="66" t="s">
        <v>36</v>
      </c>
      <c r="O96" s="37">
        <f>[1]Invoerensolo!$BJ$14</f>
        <v>53.2667</v>
      </c>
      <c r="P96" s="2">
        <f>[1]Invoerensolo!$R$14</f>
        <v>10</v>
      </c>
    </row>
    <row r="97" spans="1:16" ht="15.75" thickTop="1">
      <c r="A97" s="50"/>
      <c r="B97" s="50" t="s">
        <v>44</v>
      </c>
      <c r="C97" s="50" t="str">
        <f>[1]Invoerensolo!$F$14</f>
        <v>Swol Synchroteam</v>
      </c>
      <c r="D97" s="21"/>
      <c r="E97" s="2"/>
      <c r="F97" s="50"/>
      <c r="G97" s="50"/>
      <c r="H97" s="67"/>
      <c r="I97" s="2"/>
      <c r="J97" s="24"/>
      <c r="K97" s="2"/>
      <c r="L97" s="68" t="s">
        <v>45</v>
      </c>
      <c r="M97" s="2"/>
      <c r="N97" s="2"/>
      <c r="O97" s="24">
        <f>[1]Invoerensolo!$C$14</f>
        <v>53.2667</v>
      </c>
      <c r="P97" s="20"/>
    </row>
    <row r="98" spans="1:16" ht="15.75" thickBot="1">
      <c r="A98" s="50"/>
      <c r="B98" s="50"/>
      <c r="C98" s="50"/>
      <c r="D98" s="2"/>
      <c r="E98" s="2"/>
      <c r="F98" s="50"/>
      <c r="G98" s="50"/>
      <c r="H98" s="62"/>
      <c r="I98" s="68"/>
      <c r="J98" s="24"/>
      <c r="K98" s="2"/>
      <c r="L98" s="2"/>
      <c r="M98" s="2"/>
      <c r="N98" s="24"/>
      <c r="O98" s="2"/>
      <c r="P98" s="2"/>
    </row>
    <row r="99" spans="1:16">
      <c r="A99" s="67">
        <f>[1]Invoerensolo!$B$15</f>
        <v>11</v>
      </c>
      <c r="B99" s="69" t="str">
        <f>[1]Invoerensolo!$D$15</f>
        <v>ZVW</v>
      </c>
      <c r="C99" s="40" t="str">
        <f>[1]Invoerensolo!M15</f>
        <v>West</v>
      </c>
      <c r="D99" s="41">
        <v>0.3</v>
      </c>
      <c r="E99" s="70">
        <f>[1]Invoerensolo!$X$15</f>
        <v>5.9</v>
      </c>
      <c r="F99" s="70">
        <f>[1]Invoerensolo!$Y$15</f>
        <v>4.5999999999999996</v>
      </c>
      <c r="G99" s="70">
        <f>[1]Invoerensolo!$Z$15</f>
        <v>5.4</v>
      </c>
      <c r="H99" s="71">
        <f>[1]Invoerensolo!$AA$15</f>
        <v>4.8</v>
      </c>
      <c r="I99" s="71">
        <f>[1]Invoerensolo!$AB$15</f>
        <v>5.5</v>
      </c>
      <c r="J99" s="53">
        <f>[1]Invoerensolo!$AD$15</f>
        <v>15.7</v>
      </c>
      <c r="K99" s="72" t="s">
        <v>34</v>
      </c>
      <c r="L99" s="73" t="s">
        <v>35</v>
      </c>
      <c r="M99" s="74">
        <f>[1]Invoerensolo!$C$1</f>
        <v>0</v>
      </c>
      <c r="N99" s="75" t="s">
        <v>36</v>
      </c>
      <c r="O99" s="76">
        <f>ROUND([1]Invoerensolo!$BR$15*[1]Invoerensolo!$C$1/100,4)</f>
        <v>0</v>
      </c>
      <c r="P99" s="19" t="str">
        <f>[1]Invoerensolo!$BS$15</f>
        <v/>
      </c>
    </row>
    <row r="100" spans="1:16" ht="15.75" thickBot="1">
      <c r="A100" s="50" t="str">
        <f>[1]Invoerensolo!$I$15</f>
        <v>x</v>
      </c>
      <c r="B100" s="50" t="str">
        <f>[1]Invoerensolo!$G$15</f>
        <v>Karlijn Bakker</v>
      </c>
      <c r="C100" s="50">
        <f>[1]Invoerensolo!$H$15</f>
        <v>200403450</v>
      </c>
      <c r="D100" s="41">
        <v>0.4</v>
      </c>
      <c r="E100" s="51">
        <f>[1]Invoerensolo!$AK$15</f>
        <v>5</v>
      </c>
      <c r="F100" s="51">
        <f>[1]Invoerensolo!$AL$15</f>
        <v>5.4</v>
      </c>
      <c r="G100" s="51">
        <f>[1]Invoerensolo!$AM$15</f>
        <v>5.3</v>
      </c>
      <c r="H100" s="52">
        <f>[1]Invoerensolo!$AN$15</f>
        <v>5.2</v>
      </c>
      <c r="I100" s="52">
        <f>[1]Invoerensolo!$AO$15</f>
        <v>5.4</v>
      </c>
      <c r="J100" s="53">
        <f>[1]Invoerensolo!$AQ$15</f>
        <v>21.2</v>
      </c>
      <c r="K100" s="54" t="s">
        <v>37</v>
      </c>
      <c r="L100" s="55" t="s">
        <v>38</v>
      </c>
      <c r="M100" s="56">
        <f>[1]Invoerensolo!$C$3</f>
        <v>0</v>
      </c>
      <c r="N100" s="57" t="s">
        <v>36</v>
      </c>
      <c r="O100" s="58">
        <f>ROUND([1]Invoerensolo!$O$15*[1]Invoerensolo!$C$3/100,4)</f>
        <v>0</v>
      </c>
      <c r="P100" s="2" t="str">
        <f>[1]Invoerensolo!$P$15</f>
        <v/>
      </c>
    </row>
    <row r="101" spans="1:16">
      <c r="A101" s="50">
        <f>[1]Invoerensolo!$L$15</f>
        <v>0</v>
      </c>
      <c r="B101" s="50">
        <f>[1]Invoerensolo!$J$15</f>
        <v>0</v>
      </c>
      <c r="C101" s="50">
        <f>[1]Invoerensolo!$K$15</f>
        <v>0</v>
      </c>
      <c r="D101" s="41">
        <v>0.3</v>
      </c>
      <c r="E101" s="51">
        <f>[1]Invoerensolo!$AX$15</f>
        <v>5.2</v>
      </c>
      <c r="F101" s="51">
        <f>[1]Invoerensolo!$AY$15</f>
        <v>4.8</v>
      </c>
      <c r="G101" s="51">
        <f>[1]Invoerensolo!$AZ$15</f>
        <v>5</v>
      </c>
      <c r="H101" s="52">
        <f>[1]Invoerensolo!$BA$15</f>
        <v>5.3</v>
      </c>
      <c r="I101" s="52">
        <f>[1]Invoerensolo!$BB$15</f>
        <v>5.4</v>
      </c>
      <c r="J101" s="53">
        <f>[1]Invoerensolo!$BD$15</f>
        <v>15.5</v>
      </c>
      <c r="K101" s="54" t="s">
        <v>39</v>
      </c>
      <c r="L101" s="2"/>
      <c r="M101" s="2"/>
      <c r="N101" s="24"/>
      <c r="O101" s="2"/>
      <c r="P101" s="2"/>
    </row>
    <row r="102" spans="1:16">
      <c r="A102" s="50"/>
      <c r="B102" s="50"/>
      <c r="C102" s="50"/>
      <c r="D102" s="2"/>
      <c r="E102" s="2"/>
      <c r="F102" s="59"/>
      <c r="G102" s="59"/>
      <c r="H102" s="60"/>
      <c r="I102" s="60"/>
      <c r="J102" s="61">
        <f>SUM(J99:J101)</f>
        <v>52.4</v>
      </c>
      <c r="K102" s="2"/>
      <c r="L102" s="2"/>
      <c r="M102" s="2"/>
      <c r="N102" s="24"/>
      <c r="O102" s="2"/>
      <c r="P102" s="2"/>
    </row>
    <row r="103" spans="1:16" ht="15.75" thickBot="1">
      <c r="A103" s="50"/>
      <c r="B103" s="50"/>
      <c r="C103" s="50"/>
      <c r="D103" s="2"/>
      <c r="E103" s="2"/>
      <c r="F103" s="50"/>
      <c r="G103" s="50"/>
      <c r="H103" s="62"/>
      <c r="I103" s="63" t="s">
        <v>40</v>
      </c>
      <c r="J103" s="64">
        <f>[1]Invoerensolo!$BG$15</f>
        <v>0</v>
      </c>
      <c r="K103" s="65" t="s">
        <v>41</v>
      </c>
      <c r="L103" s="2"/>
      <c r="M103" s="2"/>
      <c r="N103" s="24"/>
      <c r="O103" s="2"/>
      <c r="P103" s="2"/>
    </row>
    <row r="104" spans="1:16" ht="16.5" thickTop="1" thickBot="1">
      <c r="A104" s="50"/>
      <c r="B104" s="50" t="s">
        <v>42</v>
      </c>
      <c r="C104" s="50" t="str">
        <f>[1]Invoerensolo!$E$15</f>
        <v>Breakfast Ballerina</v>
      </c>
      <c r="D104" s="21"/>
      <c r="E104" s="2"/>
      <c r="F104" s="50"/>
      <c r="G104" s="50"/>
      <c r="H104" s="62"/>
      <c r="I104" s="63" t="s">
        <v>8</v>
      </c>
      <c r="J104" s="24">
        <f>[1]Invoerensolo!$BH$15</f>
        <v>52.4</v>
      </c>
      <c r="K104" s="2"/>
      <c r="L104" s="2" t="s">
        <v>43</v>
      </c>
      <c r="M104" s="2">
        <f>[1]Invoerensolo!$C$2</f>
        <v>100</v>
      </c>
      <c r="N104" s="66" t="s">
        <v>36</v>
      </c>
      <c r="O104" s="37">
        <f>[1]Invoerensolo!$BJ$15</f>
        <v>52.4</v>
      </c>
      <c r="P104" s="2">
        <f>[1]Invoerensolo!$R$15</f>
        <v>11</v>
      </c>
    </row>
    <row r="105" spans="1:16" ht="15.75" thickTop="1">
      <c r="A105" s="50"/>
      <c r="B105" s="50" t="s">
        <v>44</v>
      </c>
      <c r="C105" s="50" t="str">
        <f>[1]Invoerensolo!$F$15</f>
        <v>Ine van der Form</v>
      </c>
      <c r="D105" s="21"/>
      <c r="E105" s="2"/>
      <c r="F105" s="50"/>
      <c r="G105" s="50"/>
      <c r="H105" s="67"/>
      <c r="I105" s="2"/>
      <c r="J105" s="24"/>
      <c r="K105" s="2"/>
      <c r="L105" s="68" t="s">
        <v>45</v>
      </c>
      <c r="M105" s="2"/>
      <c r="N105" s="2"/>
      <c r="O105" s="24">
        <f>[1]Invoerensolo!$C$15</f>
        <v>52.4</v>
      </c>
      <c r="P105" s="20"/>
    </row>
    <row r="106" spans="1:16" ht="15.75" thickBot="1">
      <c r="A106" s="50"/>
      <c r="B106" s="50"/>
      <c r="C106" s="50"/>
      <c r="D106" s="2"/>
      <c r="E106" s="2"/>
      <c r="F106" s="50"/>
      <c r="G106" s="50"/>
      <c r="H106" s="62"/>
      <c r="I106" s="68"/>
      <c r="J106" s="24"/>
      <c r="K106" s="2"/>
      <c r="L106" s="2"/>
      <c r="M106" s="2"/>
      <c r="N106" s="24"/>
      <c r="O106" s="2"/>
      <c r="P106" s="2"/>
    </row>
    <row r="107" spans="1:16">
      <c r="A107" s="67">
        <f>[1]Invoerensolo!$B$16</f>
        <v>12</v>
      </c>
      <c r="B107" s="69" t="str">
        <f>[1]Invoerensolo!$D$16</f>
        <v>Aqua-Novia'94</v>
      </c>
      <c r="C107" s="40" t="str">
        <f>[1]Invoerensolo!M16</f>
        <v>Oost</v>
      </c>
      <c r="D107" s="41">
        <v>0.3</v>
      </c>
      <c r="E107" s="70">
        <f>[1]Invoerensolo!$X$16</f>
        <v>5.5</v>
      </c>
      <c r="F107" s="70">
        <f>[1]Invoerensolo!$Y$16</f>
        <v>4.3</v>
      </c>
      <c r="G107" s="70">
        <f>[1]Invoerensolo!$Z$16</f>
        <v>5.4</v>
      </c>
      <c r="H107" s="71">
        <f>[1]Invoerensolo!$AA$16</f>
        <v>4.5999999999999996</v>
      </c>
      <c r="I107" s="71">
        <f>[1]Invoerensolo!$AB$16</f>
        <v>5.6</v>
      </c>
      <c r="J107" s="53">
        <f>[1]Invoerensolo!$AD$16</f>
        <v>15.5</v>
      </c>
      <c r="K107" s="72" t="s">
        <v>34</v>
      </c>
      <c r="L107" s="73" t="s">
        <v>35</v>
      </c>
      <c r="M107" s="74">
        <f>[1]Invoerensolo!$C$1</f>
        <v>0</v>
      </c>
      <c r="N107" s="75" t="s">
        <v>36</v>
      </c>
      <c r="O107" s="76">
        <f>ROUND([1]Invoerensolo!$BR$16*[1]Invoerensolo!$C$1/100,4)</f>
        <v>0</v>
      </c>
      <c r="P107" s="19" t="str">
        <f>[1]Invoerensolo!$BS$16</f>
        <v/>
      </c>
    </row>
    <row r="108" spans="1:16" ht="15.75" thickBot="1">
      <c r="A108" s="50" t="str">
        <f>[1]Invoerensolo!$I$16</f>
        <v>x</v>
      </c>
      <c r="B108" s="50" t="str">
        <f>[1]Invoerensolo!$G$16</f>
        <v>Marit de Locht</v>
      </c>
      <c r="C108" s="50">
        <f>[1]Invoerensolo!$H$16</f>
        <v>200403950</v>
      </c>
      <c r="D108" s="41">
        <v>0.4</v>
      </c>
      <c r="E108" s="51">
        <f>[1]Invoerensolo!$AK$16</f>
        <v>5.9</v>
      </c>
      <c r="F108" s="51">
        <f>[1]Invoerensolo!$AL$16</f>
        <v>5</v>
      </c>
      <c r="G108" s="51">
        <f>[1]Invoerensolo!$AM$16</f>
        <v>4.5999999999999996</v>
      </c>
      <c r="H108" s="52">
        <f>[1]Invoerensolo!$AN$16</f>
        <v>5.5</v>
      </c>
      <c r="I108" s="52">
        <f>[1]Invoerensolo!$AO$16</f>
        <v>5</v>
      </c>
      <c r="J108" s="53">
        <f>[1]Invoerensolo!$AQ$16</f>
        <v>20.666699999999999</v>
      </c>
      <c r="K108" s="54" t="s">
        <v>37</v>
      </c>
      <c r="L108" s="55" t="s">
        <v>38</v>
      </c>
      <c r="M108" s="56">
        <f>[1]Invoerensolo!$C$3</f>
        <v>0</v>
      </c>
      <c r="N108" s="57" t="s">
        <v>36</v>
      </c>
      <c r="O108" s="58">
        <f>ROUND([1]Invoerensolo!$O$16*[1]Invoerensolo!$C$3/100,4)</f>
        <v>0</v>
      </c>
      <c r="P108" s="2" t="str">
        <f>[1]Invoerensolo!$P$16</f>
        <v/>
      </c>
    </row>
    <row r="109" spans="1:16">
      <c r="A109" s="50">
        <f>[1]Invoerensolo!$L$16</f>
        <v>0</v>
      </c>
      <c r="B109" s="50">
        <f>[1]Invoerensolo!$J$16</f>
        <v>0</v>
      </c>
      <c r="C109" s="50">
        <f>[1]Invoerensolo!$K$16</f>
        <v>0</v>
      </c>
      <c r="D109" s="41">
        <v>0.3</v>
      </c>
      <c r="E109" s="51">
        <f>[1]Invoerensolo!$AX$16</f>
        <v>5</v>
      </c>
      <c r="F109" s="51">
        <f>[1]Invoerensolo!$AY$16</f>
        <v>5.4</v>
      </c>
      <c r="G109" s="51">
        <f>[1]Invoerensolo!$AZ$16</f>
        <v>4.9000000000000004</v>
      </c>
      <c r="H109" s="52">
        <f>[1]Invoerensolo!$BA$16</f>
        <v>5.2</v>
      </c>
      <c r="I109" s="52">
        <f>[1]Invoerensolo!$BB$16</f>
        <v>5.0999999999999996</v>
      </c>
      <c r="J109" s="53">
        <f>[1]Invoerensolo!$BD$16</f>
        <v>15.3</v>
      </c>
      <c r="K109" s="54" t="s">
        <v>39</v>
      </c>
      <c r="L109" s="2"/>
      <c r="M109" s="2"/>
      <c r="N109" s="24"/>
      <c r="O109" s="2"/>
      <c r="P109" s="2"/>
    </row>
    <row r="110" spans="1:16">
      <c r="A110" s="50"/>
      <c r="B110" s="50"/>
      <c r="C110" s="50"/>
      <c r="D110" s="2"/>
      <c r="E110" s="2"/>
      <c r="F110" s="59"/>
      <c r="G110" s="59"/>
      <c r="H110" s="60"/>
      <c r="I110" s="60"/>
      <c r="J110" s="61">
        <f>SUM(J107:J109)</f>
        <v>51.466700000000003</v>
      </c>
      <c r="K110" s="2"/>
      <c r="L110" s="2"/>
      <c r="M110" s="2"/>
      <c r="N110" s="24"/>
      <c r="O110" s="2"/>
      <c r="P110" s="2"/>
    </row>
    <row r="111" spans="1:16" ht="15.75" thickBot="1">
      <c r="A111" s="50"/>
      <c r="B111" s="50"/>
      <c r="C111" s="50"/>
      <c r="D111" s="2"/>
      <c r="E111" s="2"/>
      <c r="F111" s="50"/>
      <c r="G111" s="50"/>
      <c r="H111" s="62"/>
      <c r="I111" s="63" t="s">
        <v>40</v>
      </c>
      <c r="J111" s="64">
        <f>[1]Invoerensolo!$BG$16</f>
        <v>0</v>
      </c>
      <c r="K111" s="65" t="s">
        <v>41</v>
      </c>
      <c r="L111" s="2"/>
      <c r="M111" s="2"/>
      <c r="N111" s="24"/>
      <c r="O111" s="2"/>
      <c r="P111" s="2"/>
    </row>
    <row r="112" spans="1:16" ht="16.5" thickTop="1" thickBot="1">
      <c r="A112" s="50"/>
      <c r="B112" s="50" t="s">
        <v>42</v>
      </c>
      <c r="C112" s="50" t="str">
        <f>[1]Invoerensolo!$E$16</f>
        <v>Oceaan</v>
      </c>
      <c r="D112" s="21"/>
      <c r="E112" s="2"/>
      <c r="F112" s="50"/>
      <c r="G112" s="50"/>
      <c r="H112" s="62"/>
      <c r="I112" s="63" t="s">
        <v>8</v>
      </c>
      <c r="J112" s="24">
        <f>[1]Invoerensolo!$BH$16</f>
        <v>51.466700000000003</v>
      </c>
      <c r="K112" s="2"/>
      <c r="L112" s="2" t="s">
        <v>43</v>
      </c>
      <c r="M112" s="2">
        <f>[1]Invoerensolo!$C$2</f>
        <v>100</v>
      </c>
      <c r="N112" s="66" t="s">
        <v>36</v>
      </c>
      <c r="O112" s="37">
        <f>[1]Invoerensolo!$BJ$16</f>
        <v>51.466700000000003</v>
      </c>
      <c r="P112" s="2">
        <f>[1]Invoerensolo!$R$16</f>
        <v>12</v>
      </c>
    </row>
    <row r="113" spans="1:16" ht="15.75" thickTop="1">
      <c r="A113" s="50"/>
      <c r="B113" s="50" t="s">
        <v>44</v>
      </c>
      <c r="C113" s="50" t="str">
        <f>[1]Invoerensolo!$F$16</f>
        <v>Aqua-Novia'94</v>
      </c>
      <c r="D113" s="21"/>
      <c r="E113" s="2"/>
      <c r="F113" s="50"/>
      <c r="G113" s="50"/>
      <c r="H113" s="67"/>
      <c r="I113" s="2"/>
      <c r="J113" s="24"/>
      <c r="K113" s="2"/>
      <c r="L113" s="68" t="s">
        <v>45</v>
      </c>
      <c r="M113" s="2"/>
      <c r="N113" s="2"/>
      <c r="O113" s="24">
        <f>[1]Invoerensolo!$C$16</f>
        <v>51.466700000000003</v>
      </c>
      <c r="P113" s="20"/>
    </row>
    <row r="114" spans="1:16" ht="15.75" thickBot="1">
      <c r="A114" s="50"/>
      <c r="B114" s="50"/>
      <c r="C114" s="50"/>
      <c r="D114" s="2"/>
      <c r="E114" s="2"/>
      <c r="F114" s="50"/>
      <c r="G114" s="50"/>
      <c r="H114" s="62"/>
      <c r="I114" s="68"/>
      <c r="J114" s="24"/>
      <c r="K114" s="2"/>
      <c r="L114" s="2"/>
      <c r="M114" s="2"/>
      <c r="N114" s="24"/>
      <c r="O114" s="2"/>
      <c r="P114" s="2"/>
    </row>
    <row r="115" spans="1:16">
      <c r="A115" s="67">
        <f>[1]Invoerensolo!$B$17</f>
        <v>13</v>
      </c>
      <c r="B115" s="69" t="str">
        <f>[1]Invoerensolo!$D$17</f>
        <v>DZ&amp;PC</v>
      </c>
      <c r="C115" s="40" t="str">
        <f>[1]Invoerensolo!M17</f>
        <v>Noord</v>
      </c>
      <c r="D115" s="41">
        <v>0.3</v>
      </c>
      <c r="E115" s="70">
        <f>[1]Invoerensolo!$X$17</f>
        <v>5.7</v>
      </c>
      <c r="F115" s="70">
        <f>[1]Invoerensolo!$Y$17</f>
        <v>4.5</v>
      </c>
      <c r="G115" s="70">
        <f>[1]Invoerensolo!$Z$17</f>
        <v>5.8</v>
      </c>
      <c r="H115" s="71">
        <f>[1]Invoerensolo!$AA$17</f>
        <v>4.9000000000000004</v>
      </c>
      <c r="I115" s="71">
        <f>[1]Invoerensolo!$AB$17</f>
        <v>5</v>
      </c>
      <c r="J115" s="53">
        <f>[1]Invoerensolo!$AD$17</f>
        <v>15.6</v>
      </c>
      <c r="K115" s="72" t="s">
        <v>34</v>
      </c>
      <c r="L115" s="73" t="s">
        <v>35</v>
      </c>
      <c r="M115" s="74">
        <f>[1]Invoerensolo!$C$1</f>
        <v>0</v>
      </c>
      <c r="N115" s="75" t="s">
        <v>36</v>
      </c>
      <c r="O115" s="76">
        <f>ROUND([1]Invoerensolo!$BR$17*[1]Invoerensolo!$C$1/100,4)</f>
        <v>0</v>
      </c>
      <c r="P115" s="19" t="str">
        <f>[1]Invoerensolo!$BS$17</f>
        <v/>
      </c>
    </row>
    <row r="116" spans="1:16" ht="15.75" thickBot="1">
      <c r="A116" s="50" t="str">
        <f>[1]Invoerensolo!$I$17</f>
        <v>x</v>
      </c>
      <c r="B116" s="50" t="str">
        <f>[1]Invoerensolo!$G$17</f>
        <v>Renske Veenstra</v>
      </c>
      <c r="C116" s="50">
        <f>[1]Invoerensolo!$H$17</f>
        <v>200403346</v>
      </c>
      <c r="D116" s="41">
        <v>0.4</v>
      </c>
      <c r="E116" s="51">
        <f>[1]Invoerensolo!$AK$17</f>
        <v>5.0999999999999996</v>
      </c>
      <c r="F116" s="51">
        <f>[1]Invoerensolo!$AL$17</f>
        <v>4.7</v>
      </c>
      <c r="G116" s="51">
        <f>[1]Invoerensolo!$AM$17</f>
        <v>4.5999999999999996</v>
      </c>
      <c r="H116" s="52">
        <f>[1]Invoerensolo!$AN$17</f>
        <v>5.4</v>
      </c>
      <c r="I116" s="52">
        <f>[1]Invoerensolo!$AO$17</f>
        <v>5.3</v>
      </c>
      <c r="J116" s="53">
        <f>[1]Invoerensolo!$AQ$17</f>
        <v>20.133299999999998</v>
      </c>
      <c r="K116" s="54" t="s">
        <v>37</v>
      </c>
      <c r="L116" s="55" t="s">
        <v>38</v>
      </c>
      <c r="M116" s="56">
        <f>[1]Invoerensolo!$C$3</f>
        <v>0</v>
      </c>
      <c r="N116" s="57" t="s">
        <v>36</v>
      </c>
      <c r="O116" s="58">
        <f>ROUND([1]Invoerensolo!$O$17*[1]Invoerensolo!$C$3/100,4)</f>
        <v>0</v>
      </c>
      <c r="P116" s="2" t="str">
        <f>[1]Invoerensolo!$P$17</f>
        <v/>
      </c>
    </row>
    <row r="117" spans="1:16">
      <c r="A117" s="50">
        <f>[1]Invoerensolo!$L$17</f>
        <v>0</v>
      </c>
      <c r="B117" s="50">
        <f>[1]Invoerensolo!$J$17</f>
        <v>0</v>
      </c>
      <c r="C117" s="50">
        <f>[1]Invoerensolo!$K$17</f>
        <v>0</v>
      </c>
      <c r="D117" s="41">
        <v>0.3</v>
      </c>
      <c r="E117" s="51">
        <f>[1]Invoerensolo!$AX$17</f>
        <v>5</v>
      </c>
      <c r="F117" s="51">
        <f>[1]Invoerensolo!$AY$17</f>
        <v>5.5</v>
      </c>
      <c r="G117" s="51">
        <f>[1]Invoerensolo!$AZ$17</f>
        <v>4.8</v>
      </c>
      <c r="H117" s="52">
        <f>[1]Invoerensolo!$BA$17</f>
        <v>5.4</v>
      </c>
      <c r="I117" s="52">
        <f>[1]Invoerensolo!$BB$17</f>
        <v>4.8</v>
      </c>
      <c r="J117" s="53">
        <f>[1]Invoerensolo!$BD$17</f>
        <v>15.2</v>
      </c>
      <c r="K117" s="54" t="s">
        <v>39</v>
      </c>
      <c r="L117" s="2"/>
      <c r="M117" s="2"/>
      <c r="N117" s="24"/>
      <c r="O117" s="2"/>
      <c r="P117" s="2"/>
    </row>
    <row r="118" spans="1:16">
      <c r="A118" s="50"/>
      <c r="B118" s="50"/>
      <c r="C118" s="50"/>
      <c r="D118" s="2"/>
      <c r="E118" s="2"/>
      <c r="F118" s="59"/>
      <c r="G118" s="59"/>
      <c r="H118" s="60"/>
      <c r="I118" s="60"/>
      <c r="J118" s="61">
        <f>SUM(J115:J117)</f>
        <v>50.933300000000003</v>
      </c>
      <c r="K118" s="2"/>
      <c r="L118" s="2"/>
      <c r="M118" s="2"/>
      <c r="N118" s="24"/>
      <c r="O118" s="2"/>
      <c r="P118" s="2"/>
    </row>
    <row r="119" spans="1:16" ht="15.75" thickBot="1">
      <c r="A119" s="50"/>
      <c r="B119" s="50"/>
      <c r="C119" s="50"/>
      <c r="D119" s="2"/>
      <c r="E119" s="2"/>
      <c r="F119" s="50"/>
      <c r="G119" s="50"/>
      <c r="H119" s="62"/>
      <c r="I119" s="63" t="s">
        <v>40</v>
      </c>
      <c r="J119" s="64">
        <f>[1]Invoerensolo!$BG$17</f>
        <v>0</v>
      </c>
      <c r="K119" s="65" t="s">
        <v>41</v>
      </c>
      <c r="L119" s="2"/>
      <c r="M119" s="2"/>
      <c r="N119" s="24"/>
      <c r="O119" s="2"/>
      <c r="P119" s="2"/>
    </row>
    <row r="120" spans="1:16" ht="16.5" thickTop="1" thickBot="1">
      <c r="A120" s="50"/>
      <c r="B120" s="50" t="s">
        <v>42</v>
      </c>
      <c r="C120" s="50" t="str">
        <f>[1]Invoerensolo!$E$17</f>
        <v>DZPC</v>
      </c>
      <c r="D120" s="21"/>
      <c r="E120" s="2"/>
      <c r="F120" s="50"/>
      <c r="G120" s="50"/>
      <c r="H120" s="62"/>
      <c r="I120" s="63" t="s">
        <v>8</v>
      </c>
      <c r="J120" s="24">
        <f>[1]Invoerensolo!$BH$17</f>
        <v>50.933300000000003</v>
      </c>
      <c r="K120" s="2"/>
      <c r="L120" s="2" t="s">
        <v>43</v>
      </c>
      <c r="M120" s="2">
        <f>[1]Invoerensolo!$C$2</f>
        <v>100</v>
      </c>
      <c r="N120" s="66" t="s">
        <v>36</v>
      </c>
      <c r="O120" s="37">
        <f>[1]Invoerensolo!$BJ$17</f>
        <v>50.933300000000003</v>
      </c>
      <c r="P120" s="2">
        <f>[1]Invoerensolo!$R$17</f>
        <v>13</v>
      </c>
    </row>
    <row r="121" spans="1:16" ht="15.75" thickTop="1">
      <c r="A121" s="50"/>
      <c r="B121" s="50" t="s">
        <v>44</v>
      </c>
      <c r="C121" s="50" t="str">
        <f>[1]Invoerensolo!$F$17</f>
        <v>DZPC</v>
      </c>
      <c r="D121" s="21"/>
      <c r="E121" s="2"/>
      <c r="F121" s="50"/>
      <c r="G121" s="50"/>
      <c r="H121" s="67"/>
      <c r="I121" s="2"/>
      <c r="J121" s="24"/>
      <c r="K121" s="2"/>
      <c r="L121" s="68" t="s">
        <v>45</v>
      </c>
      <c r="M121" s="2"/>
      <c r="N121" s="2"/>
      <c r="O121" s="24">
        <f>[1]Invoerensolo!$C$17</f>
        <v>50.933300000000003</v>
      </c>
      <c r="P121" s="20"/>
    </row>
    <row r="122" spans="1:16" ht="15.75" thickBot="1">
      <c r="A122" s="50"/>
      <c r="B122" s="50"/>
      <c r="C122" s="50"/>
      <c r="D122" s="2"/>
      <c r="E122" s="2"/>
      <c r="F122" s="50"/>
      <c r="G122" s="50"/>
      <c r="H122" s="62"/>
      <c r="I122" s="68"/>
      <c r="J122" s="24"/>
      <c r="K122" s="2"/>
      <c r="L122" s="2"/>
      <c r="M122" s="2"/>
      <c r="N122" s="24"/>
      <c r="O122" s="2"/>
      <c r="P122" s="2"/>
    </row>
    <row r="123" spans="1:16">
      <c r="A123" s="67">
        <f>[1]Invoerensolo!$B$18</f>
        <v>14</v>
      </c>
      <c r="B123" s="69" t="str">
        <f>[1]Invoerensolo!$D$18</f>
        <v>De dokkelaers</v>
      </c>
      <c r="C123" s="40" t="str">
        <f>[1]Invoerensolo!M18</f>
        <v>Zuid</v>
      </c>
      <c r="D123" s="41">
        <v>0.3</v>
      </c>
      <c r="E123" s="70">
        <f>[1]Invoerensolo!$X$18</f>
        <v>5.3</v>
      </c>
      <c r="F123" s="70">
        <f>[1]Invoerensolo!$Y$18</f>
        <v>4.5999999999999996</v>
      </c>
      <c r="G123" s="70">
        <f>[1]Invoerensolo!$Z$18</f>
        <v>5.5</v>
      </c>
      <c r="H123" s="71">
        <f>[1]Invoerensolo!$AA$18</f>
        <v>4.5999999999999996</v>
      </c>
      <c r="I123" s="71">
        <f>[1]Invoerensolo!$AB$18</f>
        <v>5.5</v>
      </c>
      <c r="J123" s="53">
        <f>[1]Invoerensolo!$AD$18</f>
        <v>15.4</v>
      </c>
      <c r="K123" s="72" t="s">
        <v>34</v>
      </c>
      <c r="L123" s="73" t="s">
        <v>35</v>
      </c>
      <c r="M123" s="74">
        <f>[1]Invoerensolo!$C$1</f>
        <v>0</v>
      </c>
      <c r="N123" s="75" t="s">
        <v>36</v>
      </c>
      <c r="O123" s="76">
        <f>ROUND([1]Invoerensolo!$BR$18*[1]Invoerensolo!$C$1/100,4)</f>
        <v>0</v>
      </c>
      <c r="P123" s="19" t="str">
        <f>[1]Invoerensolo!$BS$18</f>
        <v/>
      </c>
    </row>
    <row r="124" spans="1:16" ht="15.75" thickBot="1">
      <c r="A124" s="50" t="str">
        <f>[1]Invoerensolo!$I$18</f>
        <v>x</v>
      </c>
      <c r="B124" s="50" t="str">
        <f>[1]Invoerensolo!$G$18</f>
        <v>Jolina Dedier</v>
      </c>
      <c r="C124" s="50">
        <f>[1]Invoerensolo!$H$18</f>
        <v>200403621</v>
      </c>
      <c r="D124" s="41">
        <v>0.4</v>
      </c>
      <c r="E124" s="51">
        <f>[1]Invoerensolo!$AK$18</f>
        <v>5</v>
      </c>
      <c r="F124" s="51">
        <f>[1]Invoerensolo!$AL$18</f>
        <v>4.9000000000000004</v>
      </c>
      <c r="G124" s="51">
        <f>[1]Invoerensolo!$AM$18</f>
        <v>5</v>
      </c>
      <c r="H124" s="52">
        <f>[1]Invoerensolo!$AN$18</f>
        <v>5.3</v>
      </c>
      <c r="I124" s="52">
        <f>[1]Invoerensolo!$AO$18</f>
        <v>4.9000000000000004</v>
      </c>
      <c r="J124" s="53">
        <f>[1]Invoerensolo!$AQ$18</f>
        <v>19.866700000000002</v>
      </c>
      <c r="K124" s="54" t="s">
        <v>37</v>
      </c>
      <c r="L124" s="55" t="s">
        <v>38</v>
      </c>
      <c r="M124" s="56">
        <f>[1]Invoerensolo!$C$3</f>
        <v>0</v>
      </c>
      <c r="N124" s="57" t="s">
        <v>36</v>
      </c>
      <c r="O124" s="58">
        <f>ROUND([1]Invoerensolo!$O$18*[1]Invoerensolo!$C$3/100,4)</f>
        <v>0</v>
      </c>
      <c r="P124" s="2" t="str">
        <f>[1]Invoerensolo!$P$18</f>
        <v/>
      </c>
    </row>
    <row r="125" spans="1:16">
      <c r="A125" s="50">
        <f>[1]Invoerensolo!$L$18</f>
        <v>0</v>
      </c>
      <c r="B125" s="50">
        <f>[1]Invoerensolo!$J$18</f>
        <v>0</v>
      </c>
      <c r="C125" s="50">
        <f>[1]Invoerensolo!$K$18</f>
        <v>0</v>
      </c>
      <c r="D125" s="41">
        <v>0.3</v>
      </c>
      <c r="E125" s="51">
        <f>[1]Invoerensolo!$AX$18</f>
        <v>4.9000000000000004</v>
      </c>
      <c r="F125" s="51">
        <f>[1]Invoerensolo!$AY$18</f>
        <v>5.3</v>
      </c>
      <c r="G125" s="51">
        <f>[1]Invoerensolo!$AZ$18</f>
        <v>5.0999999999999996</v>
      </c>
      <c r="H125" s="52">
        <f>[1]Invoerensolo!$BA$18</f>
        <v>4.9000000000000004</v>
      </c>
      <c r="I125" s="52">
        <f>[1]Invoerensolo!$BB$18</f>
        <v>4.7</v>
      </c>
      <c r="J125" s="53">
        <f>[1]Invoerensolo!$BD$18</f>
        <v>14.9</v>
      </c>
      <c r="K125" s="54" t="s">
        <v>39</v>
      </c>
      <c r="L125" s="2"/>
      <c r="M125" s="2"/>
      <c r="N125" s="24"/>
      <c r="O125" s="2"/>
      <c r="P125" s="2"/>
    </row>
    <row r="126" spans="1:16">
      <c r="A126" s="50"/>
      <c r="B126" s="50"/>
      <c r="C126" s="50"/>
      <c r="D126" s="2"/>
      <c r="E126" s="2"/>
      <c r="F126" s="59"/>
      <c r="G126" s="59"/>
      <c r="H126" s="60"/>
      <c r="I126" s="60"/>
      <c r="J126" s="61">
        <f>SUM(J123:J125)</f>
        <v>50.166699999999999</v>
      </c>
      <c r="K126" s="2"/>
      <c r="L126" s="2"/>
      <c r="M126" s="2"/>
      <c r="N126" s="24"/>
      <c r="O126" s="2"/>
      <c r="P126" s="2"/>
    </row>
    <row r="127" spans="1:16" ht="15.75" thickBot="1">
      <c r="A127" s="50"/>
      <c r="B127" s="50"/>
      <c r="C127" s="50"/>
      <c r="D127" s="2"/>
      <c r="E127" s="2"/>
      <c r="F127" s="50"/>
      <c r="G127" s="50"/>
      <c r="H127" s="62"/>
      <c r="I127" s="63" t="s">
        <v>40</v>
      </c>
      <c r="J127" s="64">
        <f>[1]Invoerensolo!$BG$18</f>
        <v>0</v>
      </c>
      <c r="K127" s="65" t="s">
        <v>41</v>
      </c>
      <c r="L127" s="2"/>
      <c r="M127" s="2"/>
      <c r="N127" s="24"/>
      <c r="O127" s="2"/>
      <c r="P127" s="2"/>
    </row>
    <row r="128" spans="1:16" ht="16.5" thickTop="1" thickBot="1">
      <c r="A128" s="50"/>
      <c r="B128" s="50" t="s">
        <v>42</v>
      </c>
      <c r="C128" s="50" t="str">
        <f>[1]Invoerensolo!$E$18</f>
        <v>Shakira</v>
      </c>
      <c r="D128" s="21"/>
      <c r="E128" s="2"/>
      <c r="F128" s="50"/>
      <c r="G128" s="50"/>
      <c r="H128" s="62"/>
      <c r="I128" s="63" t="s">
        <v>8</v>
      </c>
      <c r="J128" s="24">
        <f>[1]Invoerensolo!$BH$18</f>
        <v>50.166699999999999</v>
      </c>
      <c r="K128" s="2"/>
      <c r="L128" s="2" t="s">
        <v>43</v>
      </c>
      <c r="M128" s="2">
        <f>[1]Invoerensolo!$C$2</f>
        <v>100</v>
      </c>
      <c r="N128" s="66" t="s">
        <v>36</v>
      </c>
      <c r="O128" s="37">
        <f>[1]Invoerensolo!$BJ$18</f>
        <v>50.166699999999999</v>
      </c>
      <c r="P128" s="2">
        <f>[1]Invoerensolo!$R$18</f>
        <v>14</v>
      </c>
    </row>
    <row r="129" spans="1:16" ht="15.75" thickTop="1">
      <c r="A129" s="50"/>
      <c r="B129" s="50" t="s">
        <v>44</v>
      </c>
      <c r="C129" s="50" t="str">
        <f>[1]Invoerensolo!$F$18</f>
        <v>Angelina</v>
      </c>
      <c r="D129" s="21"/>
      <c r="E129" s="2"/>
      <c r="F129" s="50"/>
      <c r="G129" s="50"/>
      <c r="H129" s="67"/>
      <c r="I129" s="2"/>
      <c r="J129" s="24"/>
      <c r="K129" s="2"/>
      <c r="L129" s="68" t="s">
        <v>45</v>
      </c>
      <c r="M129" s="2"/>
      <c r="N129" s="2"/>
      <c r="O129" s="24">
        <f>[1]Invoerensolo!$C$18</f>
        <v>50.166699999999999</v>
      </c>
      <c r="P129" s="20"/>
    </row>
    <row r="130" spans="1:16" ht="15.75" thickBot="1">
      <c r="A130" s="50"/>
      <c r="B130" s="50"/>
      <c r="C130" s="50"/>
      <c r="D130" s="2"/>
      <c r="E130" s="2"/>
      <c r="F130" s="50"/>
      <c r="G130" s="50"/>
      <c r="H130" s="62"/>
      <c r="I130" s="68"/>
      <c r="J130" s="24"/>
      <c r="K130" s="2"/>
      <c r="L130" s="2"/>
      <c r="M130" s="2"/>
      <c r="N130" s="24"/>
      <c r="O130" s="2"/>
      <c r="P130" s="2"/>
    </row>
    <row r="131" spans="1:16">
      <c r="A131" s="67">
        <f>[1]Invoerensolo!$B$19</f>
        <v>15</v>
      </c>
      <c r="B131" s="69" t="str">
        <f>[1]Invoerensolo!$D$19</f>
        <v>HZPC Heerenveen</v>
      </c>
      <c r="C131" s="40" t="str">
        <f>[1]Invoerensolo!M19</f>
        <v>Noord</v>
      </c>
      <c r="D131" s="41">
        <v>0.3</v>
      </c>
      <c r="E131" s="70">
        <f>[1]Invoerensolo!$X$19</f>
        <v>5.6</v>
      </c>
      <c r="F131" s="70">
        <f>[1]Invoerensolo!$Y$19</f>
        <v>4.7</v>
      </c>
      <c r="G131" s="70">
        <f>[1]Invoerensolo!$Z$19</f>
        <v>5.7</v>
      </c>
      <c r="H131" s="71">
        <f>[1]Invoerensolo!$AA$19</f>
        <v>4.2</v>
      </c>
      <c r="I131" s="71">
        <f>[1]Invoerensolo!$AB$19</f>
        <v>4.8</v>
      </c>
      <c r="J131" s="53">
        <f>[1]Invoerensolo!$AD$19</f>
        <v>15.1</v>
      </c>
      <c r="K131" s="72" t="s">
        <v>34</v>
      </c>
      <c r="L131" s="73" t="s">
        <v>35</v>
      </c>
      <c r="M131" s="74">
        <f>[1]Invoerensolo!$C$1</f>
        <v>0</v>
      </c>
      <c r="N131" s="75" t="s">
        <v>36</v>
      </c>
      <c r="O131" s="76">
        <f>ROUND([1]Invoerensolo!$BR$19*[1]Invoerensolo!$C$1/100,4)</f>
        <v>0</v>
      </c>
      <c r="P131" s="19" t="str">
        <f>[1]Invoerensolo!$BS$19</f>
        <v/>
      </c>
    </row>
    <row r="132" spans="1:16" ht="15.75" thickBot="1">
      <c r="A132" s="50" t="str">
        <f>[1]Invoerensolo!$I$19</f>
        <v>x</v>
      </c>
      <c r="B132" s="50" t="str">
        <f>[1]Invoerensolo!$G$19</f>
        <v>Mare Spagnoletti</v>
      </c>
      <c r="C132" s="50">
        <f>[1]Invoerensolo!$H$19</f>
        <v>200601480</v>
      </c>
      <c r="D132" s="41">
        <v>0.4</v>
      </c>
      <c r="E132" s="51">
        <f>[1]Invoerensolo!$AK$19</f>
        <v>5.2</v>
      </c>
      <c r="F132" s="51">
        <f>[1]Invoerensolo!$AL$19</f>
        <v>5.0999999999999996</v>
      </c>
      <c r="G132" s="51">
        <f>[1]Invoerensolo!$AM$19</f>
        <v>5.4</v>
      </c>
      <c r="H132" s="52">
        <f>[1]Invoerensolo!$AN$19</f>
        <v>5.2</v>
      </c>
      <c r="I132" s="52">
        <f>[1]Invoerensolo!$AO$19</f>
        <v>4.4000000000000004</v>
      </c>
      <c r="J132" s="53">
        <f>[1]Invoerensolo!$AQ$19</f>
        <v>20.666699999999999</v>
      </c>
      <c r="K132" s="54" t="s">
        <v>37</v>
      </c>
      <c r="L132" s="55" t="s">
        <v>38</v>
      </c>
      <c r="M132" s="56">
        <f>[1]Invoerensolo!$C$3</f>
        <v>0</v>
      </c>
      <c r="N132" s="57" t="s">
        <v>36</v>
      </c>
      <c r="O132" s="58">
        <f>ROUND([1]Invoerensolo!$O$19*[1]Invoerensolo!$C$3/100,4)</f>
        <v>0</v>
      </c>
      <c r="P132" s="2" t="str">
        <f>[1]Invoerensolo!$P$19</f>
        <v/>
      </c>
    </row>
    <row r="133" spans="1:16">
      <c r="A133" s="50">
        <f>[1]Invoerensolo!$L$19</f>
        <v>0</v>
      </c>
      <c r="B133" s="50">
        <f>[1]Invoerensolo!$J$19</f>
        <v>0</v>
      </c>
      <c r="C133" s="50">
        <f>[1]Invoerensolo!$K$19</f>
        <v>0</v>
      </c>
      <c r="D133" s="41">
        <v>0.3</v>
      </c>
      <c r="E133" s="51">
        <f>[1]Invoerensolo!$AX$19</f>
        <v>4.9000000000000004</v>
      </c>
      <c r="F133" s="51">
        <f>[1]Invoerensolo!$AY$19</f>
        <v>4.0999999999999996</v>
      </c>
      <c r="G133" s="51">
        <f>[1]Invoerensolo!$AZ$19</f>
        <v>4.7</v>
      </c>
      <c r="H133" s="52">
        <f>[1]Invoerensolo!$BA$19</f>
        <v>5.0999999999999996</v>
      </c>
      <c r="I133" s="52">
        <f>[1]Invoerensolo!$BB$19</f>
        <v>4.4000000000000004</v>
      </c>
      <c r="J133" s="53">
        <f>[1]Invoerensolo!$BD$19</f>
        <v>14</v>
      </c>
      <c r="K133" s="54" t="s">
        <v>39</v>
      </c>
      <c r="L133" s="2"/>
      <c r="M133" s="2"/>
      <c r="N133" s="24"/>
      <c r="O133" s="2"/>
      <c r="P133" s="2"/>
    </row>
    <row r="134" spans="1:16">
      <c r="A134" s="50"/>
      <c r="B134" s="50"/>
      <c r="C134" s="50"/>
      <c r="D134" s="2"/>
      <c r="E134" s="2"/>
      <c r="F134" s="59"/>
      <c r="G134" s="59"/>
      <c r="H134" s="60"/>
      <c r="I134" s="60"/>
      <c r="J134" s="61">
        <f>SUM(J131:J133)</f>
        <v>49.7667</v>
      </c>
      <c r="K134" s="2"/>
      <c r="L134" s="2"/>
      <c r="M134" s="2"/>
      <c r="N134" s="24"/>
      <c r="O134" s="2"/>
      <c r="P134" s="2"/>
    </row>
    <row r="135" spans="1:16" ht="15.75" thickBot="1">
      <c r="A135" s="50"/>
      <c r="B135" s="50"/>
      <c r="C135" s="50"/>
      <c r="D135" s="2"/>
      <c r="E135" s="2"/>
      <c r="F135" s="50"/>
      <c r="G135" s="50"/>
      <c r="H135" s="62"/>
      <c r="I135" s="63" t="s">
        <v>40</v>
      </c>
      <c r="J135" s="64">
        <f>[1]Invoerensolo!$BG$19</f>
        <v>0</v>
      </c>
      <c r="K135" s="65" t="s">
        <v>41</v>
      </c>
      <c r="L135" s="2"/>
      <c r="M135" s="2"/>
      <c r="N135" s="24"/>
      <c r="O135" s="2"/>
      <c r="P135" s="2"/>
    </row>
    <row r="136" spans="1:16" ht="16.5" thickTop="1" thickBot="1">
      <c r="A136" s="50"/>
      <c r="B136" s="50" t="s">
        <v>42</v>
      </c>
      <c r="C136" s="50" t="str">
        <f>[1]Invoerensolo!$E$19</f>
        <v>Frozen</v>
      </c>
      <c r="D136" s="21"/>
      <c r="E136" s="2"/>
      <c r="F136" s="50"/>
      <c r="G136" s="50"/>
      <c r="H136" s="62"/>
      <c r="I136" s="63" t="s">
        <v>8</v>
      </c>
      <c r="J136" s="24">
        <f>[1]Invoerensolo!$BH$19</f>
        <v>49.7667</v>
      </c>
      <c r="K136" s="2"/>
      <c r="L136" s="2" t="s">
        <v>43</v>
      </c>
      <c r="M136" s="2">
        <f>[1]Invoerensolo!$C$2</f>
        <v>100</v>
      </c>
      <c r="N136" s="66" t="s">
        <v>36</v>
      </c>
      <c r="O136" s="37">
        <f>[1]Invoerensolo!$BJ$19</f>
        <v>49.7667</v>
      </c>
      <c r="P136" s="2">
        <f>[1]Invoerensolo!$R$19</f>
        <v>15</v>
      </c>
    </row>
    <row r="137" spans="1:16" ht="15.75" thickTop="1">
      <c r="A137" s="50"/>
      <c r="B137" s="50" t="s">
        <v>44</v>
      </c>
      <c r="C137" s="50" t="str">
        <f>[1]Invoerensolo!$F$19</f>
        <v>HZPC Synchroteam</v>
      </c>
      <c r="D137" s="21"/>
      <c r="E137" s="2"/>
      <c r="F137" s="50"/>
      <c r="G137" s="50"/>
      <c r="H137" s="67"/>
      <c r="I137" s="2"/>
      <c r="J137" s="24"/>
      <c r="K137" s="2"/>
      <c r="L137" s="68" t="s">
        <v>45</v>
      </c>
      <c r="M137" s="2"/>
      <c r="N137" s="2"/>
      <c r="O137" s="24">
        <f>[1]Invoerensolo!$C$19</f>
        <v>49.7667</v>
      </c>
      <c r="P137" s="20"/>
    </row>
    <row r="138" spans="1:16" ht="15.75" thickBot="1">
      <c r="A138" s="50"/>
      <c r="B138" s="50"/>
      <c r="C138" s="50"/>
      <c r="D138" s="2"/>
      <c r="E138" s="2"/>
      <c r="F138" s="50"/>
      <c r="G138" s="50"/>
      <c r="H138" s="62"/>
      <c r="I138" s="68"/>
      <c r="J138" s="24"/>
      <c r="K138" s="2"/>
      <c r="L138" s="2"/>
      <c r="M138" s="2"/>
      <c r="N138" s="24"/>
      <c r="O138" s="2"/>
      <c r="P138" s="2"/>
    </row>
    <row r="139" spans="1:16">
      <c r="A139" s="67">
        <f>[1]Invoerensolo!$B$20</f>
        <v>16</v>
      </c>
      <c r="B139" s="69" t="str">
        <f>[1]Invoerensolo!$D$20</f>
        <v>HZPC Heerenveen</v>
      </c>
      <c r="C139" s="40" t="str">
        <f>[1]Invoerensolo!M20</f>
        <v>Noord</v>
      </c>
      <c r="D139" s="41">
        <v>0.3</v>
      </c>
      <c r="E139" s="70">
        <f>[1]Invoerensolo!$X$20</f>
        <v>5.5</v>
      </c>
      <c r="F139" s="70">
        <f>[1]Invoerensolo!$Y$20</f>
        <v>4.5</v>
      </c>
      <c r="G139" s="70">
        <f>[1]Invoerensolo!$Z$20</f>
        <v>5</v>
      </c>
      <c r="H139" s="71">
        <f>[1]Invoerensolo!$AA$20</f>
        <v>4.0999999999999996</v>
      </c>
      <c r="I139" s="71">
        <f>[1]Invoerensolo!$AB$20</f>
        <v>5</v>
      </c>
      <c r="J139" s="53">
        <f>[1]Invoerensolo!$AD$20</f>
        <v>14.5</v>
      </c>
      <c r="K139" s="72" t="s">
        <v>34</v>
      </c>
      <c r="L139" s="73" t="s">
        <v>35</v>
      </c>
      <c r="M139" s="74">
        <f>[1]Invoerensolo!$C$1</f>
        <v>0</v>
      </c>
      <c r="N139" s="75" t="s">
        <v>36</v>
      </c>
      <c r="O139" s="76">
        <f>ROUND([1]Invoerensolo!$BR$20*[1]Invoerensolo!$C$1/100,4)</f>
        <v>0</v>
      </c>
      <c r="P139" s="19" t="str">
        <f>[1]Invoerensolo!$BS$20</f>
        <v/>
      </c>
    </row>
    <row r="140" spans="1:16" ht="15.75" thickBot="1">
      <c r="A140" s="50" t="str">
        <f>[1]Invoerensolo!$I$20</f>
        <v>x</v>
      </c>
      <c r="B140" s="50" t="str">
        <f>[1]Invoerensolo!$G$20</f>
        <v>Jantien van der Heide</v>
      </c>
      <c r="C140" s="50">
        <f>[1]Invoerensolo!$H$20</f>
        <v>200403602</v>
      </c>
      <c r="D140" s="41">
        <v>0.4</v>
      </c>
      <c r="E140" s="51">
        <f>[1]Invoerensolo!$AK$20</f>
        <v>5.5</v>
      </c>
      <c r="F140" s="51">
        <f>[1]Invoerensolo!$AL$20</f>
        <v>5.0999999999999996</v>
      </c>
      <c r="G140" s="51">
        <f>[1]Invoerensolo!$AM$20</f>
        <v>4.7</v>
      </c>
      <c r="H140" s="52">
        <f>[1]Invoerensolo!$AN$20</f>
        <v>4.9000000000000004</v>
      </c>
      <c r="I140" s="52">
        <f>[1]Invoerensolo!$AO$20</f>
        <v>5.2</v>
      </c>
      <c r="J140" s="53">
        <f>[1]Invoerensolo!$AQ$20</f>
        <v>20.2667</v>
      </c>
      <c r="K140" s="54" t="s">
        <v>37</v>
      </c>
      <c r="L140" s="55" t="s">
        <v>38</v>
      </c>
      <c r="M140" s="56">
        <f>[1]Invoerensolo!$C$3</f>
        <v>0</v>
      </c>
      <c r="N140" s="57" t="s">
        <v>36</v>
      </c>
      <c r="O140" s="58">
        <f>ROUND([1]Invoerensolo!$O$20*[1]Invoerensolo!$C$3/100,4)</f>
        <v>0</v>
      </c>
      <c r="P140" s="2" t="str">
        <f>[1]Invoerensolo!$P$20</f>
        <v/>
      </c>
    </row>
    <row r="141" spans="1:16">
      <c r="A141" s="50">
        <f>[1]Invoerensolo!$L$20</f>
        <v>0</v>
      </c>
      <c r="B141" s="50">
        <f>[1]Invoerensolo!$J$20</f>
        <v>0</v>
      </c>
      <c r="C141" s="50">
        <f>[1]Invoerensolo!$K$20</f>
        <v>0</v>
      </c>
      <c r="D141" s="41">
        <v>0.3</v>
      </c>
      <c r="E141" s="51">
        <f>[1]Invoerensolo!$AX$20</f>
        <v>4.9000000000000004</v>
      </c>
      <c r="F141" s="51">
        <f>[1]Invoerensolo!$AY$20</f>
        <v>4.5999999999999996</v>
      </c>
      <c r="G141" s="51">
        <f>[1]Invoerensolo!$AZ$20</f>
        <v>4.5</v>
      </c>
      <c r="H141" s="52">
        <f>[1]Invoerensolo!$BA$20</f>
        <v>4.7</v>
      </c>
      <c r="I141" s="52">
        <f>[1]Invoerensolo!$BB$20</f>
        <v>4.4000000000000004</v>
      </c>
      <c r="J141" s="53">
        <f>[1]Invoerensolo!$BD$20</f>
        <v>13.8</v>
      </c>
      <c r="K141" s="54" t="s">
        <v>39</v>
      </c>
      <c r="L141" s="2"/>
      <c r="M141" s="2"/>
      <c r="N141" s="24"/>
      <c r="O141" s="2"/>
      <c r="P141" s="2"/>
    </row>
    <row r="142" spans="1:16">
      <c r="A142" s="50"/>
      <c r="B142" s="50"/>
      <c r="C142" s="50"/>
      <c r="D142" s="2"/>
      <c r="E142" s="2"/>
      <c r="F142" s="59"/>
      <c r="G142" s="59"/>
      <c r="H142" s="60"/>
      <c r="I142" s="60"/>
      <c r="J142" s="61">
        <f>SUM(J139:J141)</f>
        <v>48.566699999999997</v>
      </c>
      <c r="K142" s="2"/>
      <c r="L142" s="2"/>
      <c r="M142" s="2"/>
      <c r="N142" s="24"/>
      <c r="O142" s="2"/>
      <c r="P142" s="2"/>
    </row>
    <row r="143" spans="1:16" ht="15.75" thickBot="1">
      <c r="A143" s="50"/>
      <c r="B143" s="50"/>
      <c r="C143" s="50"/>
      <c r="D143" s="2"/>
      <c r="E143" s="2"/>
      <c r="F143" s="50"/>
      <c r="G143" s="50"/>
      <c r="H143" s="62"/>
      <c r="I143" s="63" t="s">
        <v>40</v>
      </c>
      <c r="J143" s="64">
        <f>[1]Invoerensolo!$BG$20</f>
        <v>0</v>
      </c>
      <c r="K143" s="65" t="s">
        <v>41</v>
      </c>
      <c r="L143" s="2"/>
      <c r="M143" s="2"/>
      <c r="N143" s="24"/>
      <c r="O143" s="2"/>
      <c r="P143" s="2"/>
    </row>
    <row r="144" spans="1:16" ht="16.5" thickTop="1" thickBot="1">
      <c r="A144" s="50"/>
      <c r="B144" s="50" t="s">
        <v>42</v>
      </c>
      <c r="C144" s="50" t="str">
        <f>[1]Invoerensolo!$E$20</f>
        <v>Snow</v>
      </c>
      <c r="D144" s="21"/>
      <c r="E144" s="2"/>
      <c r="F144" s="50"/>
      <c r="G144" s="50"/>
      <c r="H144" s="62"/>
      <c r="I144" s="63" t="s">
        <v>8</v>
      </c>
      <c r="J144" s="24">
        <f>[1]Invoerensolo!$BH$20</f>
        <v>48.566699999999997</v>
      </c>
      <c r="K144" s="2"/>
      <c r="L144" s="2" t="s">
        <v>43</v>
      </c>
      <c r="M144" s="2">
        <f>[1]Invoerensolo!$C$2</f>
        <v>100</v>
      </c>
      <c r="N144" s="66" t="s">
        <v>36</v>
      </c>
      <c r="O144" s="37">
        <f>[1]Invoerensolo!$BJ$20</f>
        <v>48.566699999999997</v>
      </c>
      <c r="P144" s="2">
        <f>[1]Invoerensolo!$R$20</f>
        <v>17</v>
      </c>
    </row>
    <row r="145" spans="1:16" ht="15.75" thickTop="1">
      <c r="A145" s="50"/>
      <c r="B145" s="50" t="s">
        <v>44</v>
      </c>
      <c r="C145" s="50" t="str">
        <f>[1]Invoerensolo!$F$20</f>
        <v>HZPC Synchroteam</v>
      </c>
      <c r="D145" s="21"/>
      <c r="E145" s="2"/>
      <c r="F145" s="50"/>
      <c r="G145" s="50"/>
      <c r="H145" s="67"/>
      <c r="I145" s="2"/>
      <c r="J145" s="24"/>
      <c r="K145" s="2"/>
      <c r="L145" s="68" t="s">
        <v>45</v>
      </c>
      <c r="M145" s="2"/>
      <c r="N145" s="2"/>
      <c r="O145" s="24">
        <f>[1]Invoerensolo!$C$20</f>
        <v>48.566699999999997</v>
      </c>
      <c r="P145" s="20"/>
    </row>
    <row r="146" spans="1:16" ht="15.75" thickBot="1">
      <c r="A146" s="50"/>
      <c r="B146" s="50"/>
      <c r="C146" s="50"/>
      <c r="D146" s="2"/>
      <c r="E146" s="2"/>
      <c r="F146" s="50"/>
      <c r="G146" s="50"/>
      <c r="H146" s="62"/>
      <c r="I146" s="68"/>
      <c r="J146" s="24"/>
      <c r="K146" s="2"/>
      <c r="L146" s="2"/>
      <c r="M146" s="2"/>
      <c r="N146" s="24"/>
      <c r="O146" s="2"/>
      <c r="P146" s="2"/>
    </row>
    <row r="147" spans="1:16">
      <c r="A147" s="67">
        <f>[1]Invoerensolo!$B$21</f>
        <v>17</v>
      </c>
      <c r="B147" s="69" t="str">
        <f>[1]Invoerensolo!$D$21</f>
        <v>ZCNF'34</v>
      </c>
      <c r="C147" s="40" t="str">
        <f>[1]Invoerensolo!M21</f>
        <v>Noord</v>
      </c>
      <c r="D147" s="41">
        <v>0.3</v>
      </c>
      <c r="E147" s="70">
        <f>[1]Invoerensolo!$X$21</f>
        <v>4.9000000000000004</v>
      </c>
      <c r="F147" s="70">
        <f>[1]Invoerensolo!$Y$21</f>
        <v>4.5999999999999996</v>
      </c>
      <c r="G147" s="70">
        <f>[1]Invoerensolo!$Z$21</f>
        <v>4.7</v>
      </c>
      <c r="H147" s="71">
        <f>[1]Invoerensolo!$AA$21</f>
        <v>4.5</v>
      </c>
      <c r="I147" s="71">
        <f>[1]Invoerensolo!$AB$21</f>
        <v>4.8</v>
      </c>
      <c r="J147" s="53">
        <f>[1]Invoerensolo!$AD$21</f>
        <v>14.1</v>
      </c>
      <c r="K147" s="72" t="s">
        <v>34</v>
      </c>
      <c r="L147" s="73" t="s">
        <v>35</v>
      </c>
      <c r="M147" s="74">
        <f>[1]Invoerensolo!$C$1</f>
        <v>0</v>
      </c>
      <c r="N147" s="75" t="s">
        <v>36</v>
      </c>
      <c r="O147" s="76">
        <f>ROUND([1]Invoerensolo!$BR$21*[1]Invoerensolo!$C$1/100,4)</f>
        <v>0</v>
      </c>
      <c r="P147" s="19" t="str">
        <f>[1]Invoerensolo!$BS$21</f>
        <v/>
      </c>
    </row>
    <row r="148" spans="1:16" ht="15.75" thickBot="1">
      <c r="A148" s="50" t="str">
        <f>[1]Invoerensolo!$I$21</f>
        <v>x</v>
      </c>
      <c r="B148" s="50" t="str">
        <f>[1]Invoerensolo!$G$21</f>
        <v>Eva de Vries</v>
      </c>
      <c r="C148" s="50">
        <f>[1]Invoerensolo!$H$21</f>
        <v>200502336</v>
      </c>
      <c r="D148" s="41">
        <v>0.4</v>
      </c>
      <c r="E148" s="51">
        <f>[1]Invoerensolo!$AK$21</f>
        <v>5</v>
      </c>
      <c r="F148" s="51">
        <f>[1]Invoerensolo!$AL$21</f>
        <v>4.9000000000000004</v>
      </c>
      <c r="G148" s="51">
        <f>[1]Invoerensolo!$AM$21</f>
        <v>4.3</v>
      </c>
      <c r="H148" s="52">
        <f>[1]Invoerensolo!$AN$21</f>
        <v>5</v>
      </c>
      <c r="I148" s="52">
        <f>[1]Invoerensolo!$AO$21</f>
        <v>4.8</v>
      </c>
      <c r="J148" s="53">
        <f>[1]Invoerensolo!$AQ$21</f>
        <v>19.600000000000001</v>
      </c>
      <c r="K148" s="54" t="s">
        <v>37</v>
      </c>
      <c r="L148" s="55" t="s">
        <v>38</v>
      </c>
      <c r="M148" s="56">
        <f>[1]Invoerensolo!$C$3</f>
        <v>0</v>
      </c>
      <c r="N148" s="57" t="s">
        <v>36</v>
      </c>
      <c r="O148" s="58">
        <f>ROUND([1]Invoerensolo!$O$21*[1]Invoerensolo!$C$3/100,4)</f>
        <v>0</v>
      </c>
      <c r="P148" s="2" t="str">
        <f>[1]Invoerensolo!$P$21</f>
        <v/>
      </c>
    </row>
    <row r="149" spans="1:16">
      <c r="A149" s="50">
        <f>[1]Invoerensolo!$L$21</f>
        <v>0</v>
      </c>
      <c r="B149" s="50">
        <f>[1]Invoerensolo!$J$21</f>
        <v>0</v>
      </c>
      <c r="C149" s="50">
        <f>[1]Invoerensolo!$K$21</f>
        <v>0</v>
      </c>
      <c r="D149" s="41">
        <v>0.3</v>
      </c>
      <c r="E149" s="51">
        <f>[1]Invoerensolo!$AX$21</f>
        <v>4.9000000000000004</v>
      </c>
      <c r="F149" s="51">
        <f>[1]Invoerensolo!$AY$21</f>
        <v>4.0999999999999996</v>
      </c>
      <c r="G149" s="51">
        <f>[1]Invoerensolo!$AZ$21</f>
        <v>5.3</v>
      </c>
      <c r="H149" s="52">
        <f>[1]Invoerensolo!$BA$21</f>
        <v>4.9000000000000004</v>
      </c>
      <c r="I149" s="52">
        <f>[1]Invoerensolo!$BB$21</f>
        <v>5</v>
      </c>
      <c r="J149" s="53">
        <f>[1]Invoerensolo!$BD$21</f>
        <v>14.8</v>
      </c>
      <c r="K149" s="54" t="s">
        <v>39</v>
      </c>
      <c r="L149" s="2"/>
      <c r="M149" s="2"/>
      <c r="N149" s="24"/>
      <c r="O149" s="2"/>
      <c r="P149" s="2"/>
    </row>
    <row r="150" spans="1:16">
      <c r="A150" s="50"/>
      <c r="B150" s="50"/>
      <c r="C150" s="50"/>
      <c r="D150" s="2"/>
      <c r="E150" s="2"/>
      <c r="F150" s="59"/>
      <c r="G150" s="59"/>
      <c r="H150" s="60"/>
      <c r="I150" s="60"/>
      <c r="J150" s="61">
        <f>SUM(J147:J149)</f>
        <v>48.5</v>
      </c>
      <c r="K150" s="2"/>
      <c r="L150" s="2"/>
      <c r="M150" s="2"/>
      <c r="N150" s="24"/>
      <c r="O150" s="2"/>
      <c r="P150" s="2"/>
    </row>
    <row r="151" spans="1:16" ht="15.75" thickBot="1">
      <c r="A151" s="50"/>
      <c r="B151" s="50"/>
      <c r="C151" s="50"/>
      <c r="D151" s="2"/>
      <c r="E151" s="2"/>
      <c r="F151" s="50"/>
      <c r="G151" s="50"/>
      <c r="H151" s="62"/>
      <c r="I151" s="63" t="s">
        <v>40</v>
      </c>
      <c r="J151" s="64">
        <f>[1]Invoerensolo!$BG$21</f>
        <v>0</v>
      </c>
      <c r="K151" s="65" t="s">
        <v>41</v>
      </c>
      <c r="L151" s="2"/>
      <c r="M151" s="2"/>
      <c r="N151" s="24"/>
      <c r="O151" s="2"/>
      <c r="P151" s="2"/>
    </row>
    <row r="152" spans="1:16" ht="16.5" thickTop="1" thickBot="1">
      <c r="A152" s="50"/>
      <c r="B152" s="50" t="s">
        <v>42</v>
      </c>
      <c r="C152" s="50" t="str">
        <f>[1]Invoerensolo!$E$21</f>
        <v>Escala</v>
      </c>
      <c r="D152" s="21"/>
      <c r="E152" s="2"/>
      <c r="F152" s="50"/>
      <c r="G152" s="50"/>
      <c r="H152" s="62"/>
      <c r="I152" s="63" t="s">
        <v>8</v>
      </c>
      <c r="J152" s="24">
        <f>[1]Invoerensolo!$BH$21</f>
        <v>48.5</v>
      </c>
      <c r="K152" s="2"/>
      <c r="L152" s="2" t="s">
        <v>43</v>
      </c>
      <c r="M152" s="2">
        <f>[1]Invoerensolo!$C$2</f>
        <v>100</v>
      </c>
      <c r="N152" s="66" t="s">
        <v>36</v>
      </c>
      <c r="O152" s="37">
        <f>[1]Invoerensolo!$BJ$21</f>
        <v>48.5</v>
      </c>
      <c r="P152" s="2">
        <f>[1]Invoerensolo!$R$21</f>
        <v>18</v>
      </c>
    </row>
    <row r="153" spans="1:16" ht="15.75" thickTop="1">
      <c r="A153" s="50"/>
      <c r="B153" s="50" t="s">
        <v>44</v>
      </c>
      <c r="C153" s="50" t="str">
        <f>[1]Invoerensolo!$F$21</f>
        <v>Hendrea Tingen</v>
      </c>
      <c r="D153" s="21"/>
      <c r="E153" s="2"/>
      <c r="F153" s="50"/>
      <c r="G153" s="50"/>
      <c r="H153" s="67"/>
      <c r="I153" s="2"/>
      <c r="J153" s="24"/>
      <c r="K153" s="2"/>
      <c r="L153" s="68" t="s">
        <v>45</v>
      </c>
      <c r="M153" s="2"/>
      <c r="N153" s="2"/>
      <c r="O153" s="24">
        <f>[1]Invoerensolo!$C$21</f>
        <v>48.5</v>
      </c>
      <c r="P153" s="20"/>
    </row>
    <row r="154" spans="1:16" ht="15.75" thickBot="1">
      <c r="A154" s="50"/>
      <c r="B154" s="50"/>
      <c r="C154" s="50"/>
      <c r="D154" s="2"/>
      <c r="E154" s="2"/>
      <c r="F154" s="50"/>
      <c r="G154" s="50"/>
      <c r="H154" s="62"/>
      <c r="I154" s="68"/>
      <c r="J154" s="24"/>
      <c r="K154" s="2"/>
      <c r="L154" s="2"/>
      <c r="M154" s="2"/>
      <c r="N154" s="24"/>
      <c r="O154" s="2"/>
      <c r="P154" s="2"/>
    </row>
    <row r="155" spans="1:16">
      <c r="A155" s="173">
        <f>[1]Invoerensolo!$B$22</f>
        <v>18</v>
      </c>
      <c r="B155" s="174" t="str">
        <f>[1]Invoerensolo!$D$22</f>
        <v>ZV Brunssum</v>
      </c>
      <c r="C155" s="40" t="str">
        <f>[1]Invoerensolo!M22</f>
        <v>zuid</v>
      </c>
      <c r="D155" s="41">
        <v>0.3</v>
      </c>
      <c r="E155" s="70">
        <f>[1]Invoerensolo!$X$22</f>
        <v>5.2</v>
      </c>
      <c r="F155" s="70">
        <f>[1]Invoerensolo!$Y$22</f>
        <v>4.3</v>
      </c>
      <c r="G155" s="70">
        <f>[1]Invoerensolo!$Z$22</f>
        <v>4.8</v>
      </c>
      <c r="H155" s="71">
        <f>[1]Invoerensolo!$AA$22</f>
        <v>4</v>
      </c>
      <c r="I155" s="71">
        <f>[1]Invoerensolo!$AB$22</f>
        <v>4.5</v>
      </c>
      <c r="J155" s="53">
        <f>[1]Invoerensolo!$AD$22</f>
        <v>13.6</v>
      </c>
      <c r="K155" s="72" t="s">
        <v>34</v>
      </c>
      <c r="L155" s="73" t="s">
        <v>35</v>
      </c>
      <c r="M155" s="74">
        <f>[1]Invoerensolo!$C$1</f>
        <v>0</v>
      </c>
      <c r="N155" s="75" t="s">
        <v>36</v>
      </c>
      <c r="O155" s="76">
        <f>ROUND([1]Invoerensolo!$BR$22*[1]Invoerensolo!$C$1/100,4)</f>
        <v>0</v>
      </c>
      <c r="P155" s="19" t="str">
        <f>[1]Invoerensolo!$BS$22</f>
        <v/>
      </c>
    </row>
    <row r="156" spans="1:16" ht="15.75" thickBot="1">
      <c r="A156" s="175" t="str">
        <f>[1]Invoerensolo!$I$22</f>
        <v>x</v>
      </c>
      <c r="B156" s="175" t="str">
        <f>[1]Invoerensolo!$G$22</f>
        <v>Abigail Vievermans</v>
      </c>
      <c r="C156" s="50">
        <f>[1]Invoerensolo!$H$22</f>
        <v>200400222</v>
      </c>
      <c r="D156" s="41">
        <v>0.4</v>
      </c>
      <c r="E156" s="51">
        <f>[1]Invoerensolo!$AK$22</f>
        <v>4.9000000000000004</v>
      </c>
      <c r="F156" s="51">
        <f>[1]Invoerensolo!$AL$22</f>
        <v>4.4000000000000004</v>
      </c>
      <c r="G156" s="51">
        <f>[1]Invoerensolo!$AM$22</f>
        <v>4</v>
      </c>
      <c r="H156" s="52">
        <f>[1]Invoerensolo!$AN$22</f>
        <v>5.0999999999999996</v>
      </c>
      <c r="I156" s="52">
        <f>[1]Invoerensolo!$AO$22</f>
        <v>4</v>
      </c>
      <c r="J156" s="53">
        <f>[1]Invoerensolo!$AQ$22</f>
        <v>17.7333</v>
      </c>
      <c r="K156" s="54" t="s">
        <v>37</v>
      </c>
      <c r="L156" s="55" t="s">
        <v>38</v>
      </c>
      <c r="M156" s="56">
        <f>[1]Invoerensolo!$C$3</f>
        <v>0</v>
      </c>
      <c r="N156" s="57" t="s">
        <v>36</v>
      </c>
      <c r="O156" s="58">
        <f>ROUND([1]Invoerensolo!$O$22*[1]Invoerensolo!$C$3/100,4)</f>
        <v>0</v>
      </c>
      <c r="P156" s="2" t="str">
        <f>[1]Invoerensolo!$P$22</f>
        <v/>
      </c>
    </row>
    <row r="157" spans="1:16">
      <c r="A157" s="50">
        <f>[1]Invoerensolo!$L$22</f>
        <v>0</v>
      </c>
      <c r="B157" s="50">
        <f>[1]Invoerensolo!$J$22</f>
        <v>0</v>
      </c>
      <c r="C157" s="50">
        <f>[1]Invoerensolo!$K$22</f>
        <v>0</v>
      </c>
      <c r="D157" s="41">
        <v>0.3</v>
      </c>
      <c r="E157" s="51">
        <f>[1]Invoerensolo!$AX$22</f>
        <v>4.5999999999999996</v>
      </c>
      <c r="F157" s="51">
        <f>[1]Invoerensolo!$AY$22</f>
        <v>4.2</v>
      </c>
      <c r="G157" s="51">
        <f>[1]Invoerensolo!$AZ$22</f>
        <v>3.9</v>
      </c>
      <c r="H157" s="52">
        <f>[1]Invoerensolo!$BA$22</f>
        <v>4.3</v>
      </c>
      <c r="I157" s="52">
        <f>[1]Invoerensolo!$BB$22</f>
        <v>4</v>
      </c>
      <c r="J157" s="53">
        <f>[1]Invoerensolo!$BD$22</f>
        <v>12.5</v>
      </c>
      <c r="K157" s="54" t="s">
        <v>39</v>
      </c>
      <c r="L157" s="2"/>
      <c r="M157" s="2"/>
      <c r="N157" s="24"/>
      <c r="O157" s="2"/>
      <c r="P157" s="2"/>
    </row>
    <row r="158" spans="1:16">
      <c r="A158" s="50"/>
      <c r="B158" s="50"/>
      <c r="C158" s="50"/>
      <c r="D158" s="2"/>
      <c r="E158" s="2"/>
      <c r="F158" s="59"/>
      <c r="G158" s="59"/>
      <c r="H158" s="60"/>
      <c r="I158" s="60"/>
      <c r="J158" s="61">
        <f>SUM(J155:J157)</f>
        <v>43.833300000000001</v>
      </c>
      <c r="K158" s="2"/>
      <c r="L158" s="2"/>
      <c r="M158" s="2"/>
      <c r="N158" s="24"/>
      <c r="O158" s="2"/>
      <c r="P158" s="2"/>
    </row>
    <row r="159" spans="1:16" ht="15.75" thickBot="1">
      <c r="A159" s="50"/>
      <c r="B159" s="50"/>
      <c r="C159" s="50"/>
      <c r="D159" s="2"/>
      <c r="E159" s="2"/>
      <c r="F159" s="50"/>
      <c r="G159" s="50"/>
      <c r="H159" s="62"/>
      <c r="I159" s="63" t="s">
        <v>40</v>
      </c>
      <c r="J159" s="64">
        <f>[1]Invoerensolo!$BG$22</f>
        <v>0</v>
      </c>
      <c r="K159" s="65" t="s">
        <v>41</v>
      </c>
      <c r="L159" s="2"/>
      <c r="M159" s="2"/>
      <c r="N159" s="24"/>
      <c r="O159" s="2"/>
      <c r="P159" s="2"/>
    </row>
    <row r="160" spans="1:16" ht="16.5" thickTop="1" thickBot="1">
      <c r="A160" s="50"/>
      <c r="B160" s="50" t="s">
        <v>42</v>
      </c>
      <c r="C160" s="50" t="str">
        <f>[1]Invoerensolo!$E$22</f>
        <v>Glad you came</v>
      </c>
      <c r="D160" s="21"/>
      <c r="E160" s="2"/>
      <c r="F160" s="50"/>
      <c r="G160" s="50"/>
      <c r="H160" s="62"/>
      <c r="I160" s="63" t="s">
        <v>8</v>
      </c>
      <c r="J160" s="24">
        <f>[1]Invoerensolo!$BH$22</f>
        <v>43.833300000000001</v>
      </c>
      <c r="K160" s="2"/>
      <c r="L160" s="2" t="s">
        <v>43</v>
      </c>
      <c r="M160" s="2">
        <f>[1]Invoerensolo!$C$2</f>
        <v>100</v>
      </c>
      <c r="N160" s="66" t="s">
        <v>36</v>
      </c>
      <c r="O160" s="37">
        <f>[1]Invoerensolo!$BJ$22</f>
        <v>43.833300000000001</v>
      </c>
      <c r="P160" s="2">
        <f>[1]Invoerensolo!$R$22</f>
        <v>19</v>
      </c>
    </row>
    <row r="161" spans="1:16" ht="15.75" thickTop="1">
      <c r="A161" s="50"/>
      <c r="B161" s="50" t="s">
        <v>44</v>
      </c>
      <c r="C161" s="50" t="str">
        <f>[1]Invoerensolo!$F$22</f>
        <v>ZV Brunssum</v>
      </c>
      <c r="D161" s="21"/>
      <c r="E161" s="2"/>
      <c r="F161" s="50"/>
      <c r="G161" s="50"/>
      <c r="H161" s="67"/>
      <c r="I161" s="2"/>
      <c r="J161" s="24"/>
      <c r="K161" s="2"/>
      <c r="L161" s="68" t="s">
        <v>45</v>
      </c>
      <c r="M161" s="2"/>
      <c r="N161" s="2"/>
      <c r="O161" s="24">
        <f>[1]Invoerensolo!$C$22</f>
        <v>43.833300000000001</v>
      </c>
      <c r="P161" s="20"/>
    </row>
    <row r="162" spans="1:16" ht="15.75" thickBot="1">
      <c r="A162" s="50"/>
      <c r="B162" s="50"/>
      <c r="C162" s="50"/>
      <c r="D162" s="2"/>
      <c r="E162" s="2"/>
      <c r="F162" s="50"/>
      <c r="G162" s="50"/>
      <c r="H162" s="62"/>
      <c r="I162" s="68"/>
      <c r="J162" s="24"/>
      <c r="K162" s="2"/>
      <c r="L162" s="2"/>
      <c r="M162" s="2"/>
      <c r="N162" s="24"/>
      <c r="O162" s="2"/>
      <c r="P162" s="2"/>
    </row>
    <row r="163" spans="1:16">
      <c r="A163" s="67">
        <f>[1]Invoerensolo!$B$23</f>
        <v>19</v>
      </c>
      <c r="B163" s="69" t="str">
        <f>[1]Invoerensolo!$D$23</f>
        <v>Aqua-Novia'94</v>
      </c>
      <c r="C163" s="40" t="str">
        <f>[1]Invoerensolo!M23</f>
        <v>Oost</v>
      </c>
      <c r="D163" s="41">
        <v>0.3</v>
      </c>
      <c r="E163" s="70">
        <f>[1]Invoerensolo!$X$23</f>
        <v>5.0999999999999996</v>
      </c>
      <c r="F163" s="70">
        <f>[1]Invoerensolo!$Y$23</f>
        <v>4</v>
      </c>
      <c r="G163" s="70">
        <f>[1]Invoerensolo!$Z$23</f>
        <v>4.4000000000000004</v>
      </c>
      <c r="H163" s="71">
        <f>[1]Invoerensolo!$AA$23</f>
        <v>3.9</v>
      </c>
      <c r="I163" s="71">
        <f>[1]Invoerensolo!$AB$23</f>
        <v>4.5999999999999996</v>
      </c>
      <c r="J163" s="53">
        <f>[1]Invoerensolo!$AD$23</f>
        <v>13</v>
      </c>
      <c r="K163" s="72" t="s">
        <v>34</v>
      </c>
      <c r="L163" s="73" t="s">
        <v>35</v>
      </c>
      <c r="M163" s="74">
        <f>[1]Invoerensolo!$C$1</f>
        <v>0</v>
      </c>
      <c r="N163" s="75" t="s">
        <v>36</v>
      </c>
      <c r="O163" s="76">
        <f>ROUND([1]Invoerensolo!$BR$23*[1]Invoerensolo!$C$1/100,4)</f>
        <v>0</v>
      </c>
      <c r="P163" s="19" t="str">
        <f>[1]Invoerensolo!$BS$23</f>
        <v/>
      </c>
    </row>
    <row r="164" spans="1:16" ht="15.75" thickBot="1">
      <c r="A164" s="50" t="str">
        <f>[1]Invoerensolo!$I$23</f>
        <v>x</v>
      </c>
      <c r="B164" s="50" t="str">
        <f>[1]Invoerensolo!$G$23</f>
        <v>Lisa Dams</v>
      </c>
      <c r="C164" s="50">
        <f>[1]Invoerensolo!$H$23</f>
        <v>200502828</v>
      </c>
      <c r="D164" s="41">
        <v>0.4</v>
      </c>
      <c r="E164" s="51">
        <f>[1]Invoerensolo!$AK$23</f>
        <v>4.5999999999999996</v>
      </c>
      <c r="F164" s="51">
        <f>[1]Invoerensolo!$AL$23</f>
        <v>4.8</v>
      </c>
      <c r="G164" s="51">
        <f>[1]Invoerensolo!$AM$23</f>
        <v>4</v>
      </c>
      <c r="H164" s="52">
        <f>[1]Invoerensolo!$AN$23</f>
        <v>4.7</v>
      </c>
      <c r="I164" s="52">
        <f>[1]Invoerensolo!$AO$23</f>
        <v>3.8</v>
      </c>
      <c r="J164" s="53">
        <f>[1]Invoerensolo!$AQ$23</f>
        <v>17.7333</v>
      </c>
      <c r="K164" s="54" t="s">
        <v>37</v>
      </c>
      <c r="L164" s="55" t="s">
        <v>38</v>
      </c>
      <c r="M164" s="56">
        <f>[1]Invoerensolo!$C$3</f>
        <v>0</v>
      </c>
      <c r="N164" s="57" t="s">
        <v>36</v>
      </c>
      <c r="O164" s="58">
        <f>ROUND([1]Invoerensolo!$O$23*[1]Invoerensolo!$C$3/100,4)</f>
        <v>0</v>
      </c>
      <c r="P164" s="2" t="str">
        <f>[1]Invoerensolo!$P$23</f>
        <v/>
      </c>
    </row>
    <row r="165" spans="1:16">
      <c r="A165" s="50">
        <f>[1]Invoerensolo!$L$23</f>
        <v>0</v>
      </c>
      <c r="B165" s="50">
        <f>[1]Invoerensolo!$J$23</f>
        <v>0</v>
      </c>
      <c r="C165" s="50">
        <f>[1]Invoerensolo!$K$23</f>
        <v>0</v>
      </c>
      <c r="D165" s="41">
        <v>0.3</v>
      </c>
      <c r="E165" s="51">
        <f>[1]Invoerensolo!$AX$23</f>
        <v>4.5</v>
      </c>
      <c r="F165" s="51">
        <f>[1]Invoerensolo!$AY$23</f>
        <v>4</v>
      </c>
      <c r="G165" s="51">
        <f>[1]Invoerensolo!$AZ$23</f>
        <v>3.7</v>
      </c>
      <c r="H165" s="52">
        <f>[1]Invoerensolo!$BA$23</f>
        <v>5</v>
      </c>
      <c r="I165" s="52">
        <f>[1]Invoerensolo!$BB$23</f>
        <v>4.2</v>
      </c>
      <c r="J165" s="53">
        <f>[1]Invoerensolo!$BD$23</f>
        <v>12.7</v>
      </c>
      <c r="K165" s="54" t="s">
        <v>39</v>
      </c>
      <c r="L165" s="2"/>
      <c r="M165" s="2"/>
      <c r="N165" s="24"/>
      <c r="O165" s="2"/>
      <c r="P165" s="2"/>
    </row>
    <row r="166" spans="1:16">
      <c r="A166" s="50"/>
      <c r="B166" s="50"/>
      <c r="C166" s="50"/>
      <c r="D166" s="2"/>
      <c r="E166" s="2"/>
      <c r="F166" s="59"/>
      <c r="G166" s="59"/>
      <c r="H166" s="60"/>
      <c r="I166" s="60"/>
      <c r="J166" s="61">
        <f>SUM(J163:J165)</f>
        <v>43.433300000000003</v>
      </c>
      <c r="K166" s="2"/>
      <c r="L166" s="2"/>
      <c r="M166" s="2"/>
      <c r="N166" s="24"/>
      <c r="O166" s="2"/>
      <c r="P166" s="2"/>
    </row>
    <row r="167" spans="1:16" ht="15.75" thickBot="1">
      <c r="A167" s="50"/>
      <c r="B167" s="50"/>
      <c r="C167" s="50"/>
      <c r="D167" s="2"/>
      <c r="E167" s="2"/>
      <c r="F167" s="50"/>
      <c r="G167" s="50"/>
      <c r="H167" s="62"/>
      <c r="I167" s="63" t="s">
        <v>40</v>
      </c>
      <c r="J167" s="64">
        <f>[1]Invoerensolo!$BG$23</f>
        <v>0</v>
      </c>
      <c r="K167" s="65" t="s">
        <v>41</v>
      </c>
      <c r="L167" s="2"/>
      <c r="M167" s="2"/>
      <c r="N167" s="24"/>
      <c r="O167" s="2"/>
      <c r="P167" s="2"/>
    </row>
    <row r="168" spans="1:16" ht="16.5" thickTop="1" thickBot="1">
      <c r="A168" s="50"/>
      <c r="B168" s="50" t="s">
        <v>42</v>
      </c>
      <c r="C168" s="50" t="str">
        <f>[1]Invoerensolo!$E$23</f>
        <v>I love You</v>
      </c>
      <c r="D168" s="21"/>
      <c r="E168" s="2"/>
      <c r="F168" s="50"/>
      <c r="G168" s="50"/>
      <c r="H168" s="62"/>
      <c r="I168" s="63" t="s">
        <v>8</v>
      </c>
      <c r="J168" s="24">
        <f>[1]Invoerensolo!$BH$23</f>
        <v>43.433300000000003</v>
      </c>
      <c r="K168" s="2"/>
      <c r="L168" s="2" t="s">
        <v>43</v>
      </c>
      <c r="M168" s="2">
        <f>[1]Invoerensolo!$C$2</f>
        <v>100</v>
      </c>
      <c r="N168" s="66" t="s">
        <v>36</v>
      </c>
      <c r="O168" s="37">
        <f>[1]Invoerensolo!$BJ$23</f>
        <v>43.433300000000003</v>
      </c>
      <c r="P168" s="2">
        <f>[1]Invoerensolo!$R$23</f>
        <v>20</v>
      </c>
    </row>
    <row r="169" spans="1:16" ht="15.75" thickTop="1">
      <c r="A169" s="50"/>
      <c r="B169" s="50" t="s">
        <v>44</v>
      </c>
      <c r="C169" s="50" t="str">
        <f>[1]Invoerensolo!$F$23</f>
        <v>Aqua-Novia'94</v>
      </c>
      <c r="D169" s="21"/>
      <c r="E169" s="2"/>
      <c r="F169" s="50"/>
      <c r="G169" s="50"/>
      <c r="H169" s="67"/>
      <c r="I169" s="2"/>
      <c r="J169" s="24"/>
      <c r="K169" s="2"/>
      <c r="L169" s="68" t="s">
        <v>45</v>
      </c>
      <c r="M169" s="2"/>
      <c r="N169" s="2"/>
      <c r="O169" s="24">
        <f>[1]Invoerensolo!$C$23</f>
        <v>43.433300000000003</v>
      </c>
      <c r="P169" s="20"/>
    </row>
    <row r="170" spans="1:16" ht="15.75" thickBot="1">
      <c r="A170" s="50"/>
      <c r="B170" s="50"/>
      <c r="C170" s="50"/>
      <c r="D170" s="2"/>
      <c r="E170" s="2"/>
      <c r="F170" s="50"/>
      <c r="G170" s="50"/>
      <c r="H170" s="62"/>
      <c r="I170" s="68"/>
      <c r="J170" s="24"/>
      <c r="K170" s="2"/>
      <c r="L170" s="2"/>
      <c r="M170" s="2"/>
      <c r="N170" s="24"/>
      <c r="O170" s="2"/>
      <c r="P170" s="2"/>
    </row>
    <row r="171" spans="1:16">
      <c r="A171" s="67" t="str">
        <f>[1]Invoerensolo!$B$24</f>
        <v>BM</v>
      </c>
      <c r="B171" s="69" t="str">
        <f>[1]Invoerensolo!$D$24</f>
        <v>PSV Synchro Team</v>
      </c>
      <c r="C171" s="40" t="str">
        <f>[1]Invoerensolo!M24</f>
        <v>Zuid</v>
      </c>
      <c r="D171" s="41">
        <v>0.3</v>
      </c>
      <c r="E171" s="70">
        <f>[1]Invoerensolo!$X$24</f>
        <v>5.3</v>
      </c>
      <c r="F171" s="70">
        <f>[1]Invoerensolo!$Y$24</f>
        <v>4.8</v>
      </c>
      <c r="G171" s="70">
        <f>[1]Invoerensolo!$Z$24</f>
        <v>4.4000000000000004</v>
      </c>
      <c r="H171" s="71">
        <f>[1]Invoerensolo!$AA$24</f>
        <v>5.4</v>
      </c>
      <c r="I171" s="71">
        <f>[1]Invoerensolo!$AB$24</f>
        <v>4.7</v>
      </c>
      <c r="J171" s="53">
        <f>[1]Invoerensolo!$AD$24</f>
        <v>14.8</v>
      </c>
      <c r="K171" s="72" t="s">
        <v>34</v>
      </c>
      <c r="L171" s="73" t="s">
        <v>35</v>
      </c>
      <c r="M171" s="74">
        <f>[1]Invoerensolo!$C$1</f>
        <v>0</v>
      </c>
      <c r="N171" s="75" t="s">
        <v>36</v>
      </c>
      <c r="O171" s="76">
        <f>ROUND([1]Invoerensolo!$BR$24*[1]Invoerensolo!$C$1/100,4)</f>
        <v>0</v>
      </c>
      <c r="P171" s="19" t="str">
        <f>[1]Invoerensolo!$BS$24</f>
        <v/>
      </c>
    </row>
    <row r="172" spans="1:16" ht="15.75" thickBot="1">
      <c r="A172" s="50" t="str">
        <f>[1]Invoerensolo!$I$24</f>
        <v>x</v>
      </c>
      <c r="B172" s="50" t="str">
        <f>[1]Invoerensolo!$G$24</f>
        <v>Floor Engelen</v>
      </c>
      <c r="C172" s="50">
        <f>[1]Invoerensolo!$H$24</f>
        <v>200701352</v>
      </c>
      <c r="D172" s="41">
        <v>0.4</v>
      </c>
      <c r="E172" s="51">
        <f>[1]Invoerensolo!$AK$24</f>
        <v>5.4</v>
      </c>
      <c r="F172" s="51">
        <f>[1]Invoerensolo!$AL$24</f>
        <v>4.7</v>
      </c>
      <c r="G172" s="51">
        <f>[1]Invoerensolo!$AM$24</f>
        <v>4.8</v>
      </c>
      <c r="H172" s="52">
        <f>[1]Invoerensolo!$AN$24</f>
        <v>5.2</v>
      </c>
      <c r="I172" s="52">
        <f>[1]Invoerensolo!$AO$24</f>
        <v>4.5999999999999996</v>
      </c>
      <c r="J172" s="53">
        <f>[1]Invoerensolo!$AQ$24</f>
        <v>19.600000000000001</v>
      </c>
      <c r="K172" s="54" t="s">
        <v>37</v>
      </c>
      <c r="L172" s="55" t="s">
        <v>38</v>
      </c>
      <c r="M172" s="56">
        <f>[1]Invoerensolo!$C$3</f>
        <v>0</v>
      </c>
      <c r="N172" s="57" t="s">
        <v>36</v>
      </c>
      <c r="O172" s="58">
        <f>ROUND([1]Invoerensolo!$O$24*[1]Invoerensolo!$C$3/100,4)</f>
        <v>0</v>
      </c>
      <c r="P172" s="2" t="str">
        <f>[1]Invoerensolo!$P$24</f>
        <v/>
      </c>
    </row>
    <row r="173" spans="1:16">
      <c r="A173" s="50">
        <f>[1]Invoerensolo!$L$24</f>
        <v>0</v>
      </c>
      <c r="B173" s="50">
        <f>[1]Invoerensolo!$J$24</f>
        <v>0</v>
      </c>
      <c r="C173" s="50">
        <f>[1]Invoerensolo!$K$24</f>
        <v>0</v>
      </c>
      <c r="D173" s="41">
        <v>0.3</v>
      </c>
      <c r="E173" s="51">
        <f>[1]Invoerensolo!$AX$24</f>
        <v>5</v>
      </c>
      <c r="F173" s="51">
        <f>[1]Invoerensolo!$AY$24</f>
        <v>5.0999999999999996</v>
      </c>
      <c r="G173" s="51">
        <f>[1]Invoerensolo!$AZ$24</f>
        <v>4.5999999999999996</v>
      </c>
      <c r="H173" s="52">
        <f>[1]Invoerensolo!$BA$24</f>
        <v>4.8</v>
      </c>
      <c r="I173" s="52">
        <f>[1]Invoerensolo!$BB$24</f>
        <v>4.7</v>
      </c>
      <c r="J173" s="53">
        <f>[1]Invoerensolo!$BD$24</f>
        <v>14.5</v>
      </c>
      <c r="K173" s="54" t="s">
        <v>39</v>
      </c>
      <c r="L173" s="2"/>
      <c r="M173" s="2"/>
      <c r="N173" s="24"/>
      <c r="O173" s="2"/>
      <c r="P173" s="2"/>
    </row>
    <row r="174" spans="1:16">
      <c r="A174" s="50"/>
      <c r="B174" s="50"/>
      <c r="C174" s="50"/>
      <c r="D174" s="2"/>
      <c r="E174" s="2"/>
      <c r="F174" s="59"/>
      <c r="G174" s="59"/>
      <c r="H174" s="60"/>
      <c r="I174" s="60"/>
      <c r="J174" s="61">
        <f>SUM(J171:J173)</f>
        <v>48.900000000000006</v>
      </c>
      <c r="K174" s="2"/>
      <c r="L174" s="2"/>
      <c r="M174" s="2"/>
      <c r="N174" s="24"/>
      <c r="O174" s="2"/>
      <c r="P174" s="2"/>
    </row>
    <row r="175" spans="1:16" ht="15.75" thickBot="1">
      <c r="A175" s="50"/>
      <c r="B175" s="50"/>
      <c r="C175" s="50"/>
      <c r="D175" s="2"/>
      <c r="E175" s="2"/>
      <c r="F175" s="50"/>
      <c r="G175" s="50"/>
      <c r="H175" s="62"/>
      <c r="I175" s="63" t="s">
        <v>40</v>
      </c>
      <c r="J175" s="64">
        <f>[1]Invoerensolo!$BG$24</f>
        <v>0</v>
      </c>
      <c r="K175" s="65" t="s">
        <v>41</v>
      </c>
      <c r="L175" s="2"/>
      <c r="M175" s="2"/>
      <c r="N175" s="24"/>
      <c r="O175" s="2"/>
      <c r="P175" s="2"/>
    </row>
    <row r="176" spans="1:16" ht="16.5" thickTop="1" thickBot="1">
      <c r="A176" s="50"/>
      <c r="B176" s="50" t="s">
        <v>42</v>
      </c>
      <c r="C176" s="50" t="str">
        <f>[1]Invoerensolo!$E$24</f>
        <v>Cinderella</v>
      </c>
      <c r="D176" s="21"/>
      <c r="E176" s="2"/>
      <c r="F176" s="50"/>
      <c r="G176" s="50"/>
      <c r="H176" s="62"/>
      <c r="I176" s="63" t="s">
        <v>8</v>
      </c>
      <c r="J176" s="24">
        <f>[1]Invoerensolo!$BH$24</f>
        <v>48.900000000000006</v>
      </c>
      <c r="K176" s="2"/>
      <c r="L176" s="2" t="s">
        <v>43</v>
      </c>
      <c r="M176" s="2">
        <f>[1]Invoerensolo!$C$2</f>
        <v>100</v>
      </c>
      <c r="N176" s="66" t="s">
        <v>36</v>
      </c>
      <c r="O176" s="37">
        <f>[1]Invoerensolo!$BJ$24</f>
        <v>48.9</v>
      </c>
      <c r="P176" s="2">
        <f>[1]Invoerensolo!$R$24</f>
        <v>16</v>
      </c>
    </row>
    <row r="177" spans="1:16" ht="15.75" thickTop="1">
      <c r="A177" s="50"/>
      <c r="B177" s="50" t="s">
        <v>44</v>
      </c>
      <c r="C177" s="50" t="str">
        <f>[1]Invoerensolo!$F$24</f>
        <v>Tessa Popelier</v>
      </c>
      <c r="D177" s="21"/>
      <c r="E177" s="2"/>
      <c r="F177" s="50"/>
      <c r="G177" s="50"/>
      <c r="H177" s="67"/>
      <c r="I177" s="2"/>
      <c r="J177" s="24"/>
      <c r="K177" s="2"/>
      <c r="L177" s="68" t="s">
        <v>45</v>
      </c>
      <c r="M177" s="2"/>
      <c r="N177" s="2"/>
      <c r="O177" s="24">
        <f>[1]Invoerensolo!$C$24</f>
        <v>48.9</v>
      </c>
      <c r="P177" s="20"/>
    </row>
    <row r="178" spans="1:16">
      <c r="A178" s="50"/>
      <c r="B178" s="50"/>
      <c r="C178" s="50"/>
      <c r="D178" s="2"/>
      <c r="E178" s="2"/>
      <c r="F178" s="50"/>
      <c r="G178" s="50"/>
      <c r="H178" s="62"/>
      <c r="I178" s="68"/>
      <c r="J178" s="24"/>
      <c r="K178" s="2"/>
      <c r="L178" s="2"/>
      <c r="M178" s="2"/>
      <c r="N178" s="24"/>
      <c r="O178" s="2"/>
      <c r="P178" s="2"/>
    </row>
  </sheetData>
  <mergeCells count="4">
    <mergeCell ref="J1:K1"/>
    <mergeCell ref="L1:N1"/>
    <mergeCell ref="J2:K2"/>
    <mergeCell ref="L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workbookViewId="0">
      <selection activeCell="R4" sqref="R4"/>
    </sheetView>
  </sheetViews>
  <sheetFormatPr defaultRowHeight="15"/>
  <cols>
    <col min="2" max="2" width="25.85546875" customWidth="1"/>
    <col min="3" max="3" width="10.85546875" customWidth="1"/>
    <col min="5" max="5" width="7.140625" customWidth="1"/>
    <col min="6" max="6" width="5.7109375" customWidth="1"/>
    <col min="7" max="8" width="6" customWidth="1"/>
    <col min="9" max="9" width="6.42578125" customWidth="1"/>
    <col min="12" max="12" width="7" customWidth="1"/>
    <col min="13" max="13" width="4.7109375" customWidth="1"/>
    <col min="14" max="14" width="6" customWidth="1"/>
  </cols>
  <sheetData>
    <row r="1" spans="1:16">
      <c r="A1" s="162" t="str">
        <f>'[1]Startlijst solo'!$A$1</f>
        <v>Interregio Uitvoering Age 1</v>
      </c>
      <c r="B1" s="163"/>
      <c r="C1" s="163"/>
      <c r="D1" s="163"/>
      <c r="E1" s="163"/>
      <c r="F1" s="163"/>
      <c r="G1" s="163"/>
      <c r="H1" s="77"/>
      <c r="I1" s="78"/>
      <c r="J1" s="164" t="s">
        <v>0</v>
      </c>
      <c r="K1" s="165"/>
      <c r="L1" s="166">
        <f>'[1]Startlijst solo'!M1</f>
        <v>42518</v>
      </c>
      <c r="M1" s="166"/>
      <c r="N1" s="167"/>
      <c r="O1" s="79"/>
      <c r="P1" s="80"/>
    </row>
    <row r="2" spans="1:16">
      <c r="A2" s="81" t="str">
        <f>'[1]Startlijst solo'!$A$2</f>
        <v>Zwembad Sportstad Heerenveen</v>
      </c>
      <c r="B2" s="77"/>
      <c r="C2" s="82" t="str">
        <f>'[1]Startlijst solo'!C2</f>
        <v>Heerenveen</v>
      </c>
      <c r="D2" s="77"/>
      <c r="E2" s="77"/>
      <c r="F2" s="77"/>
      <c r="G2" s="77"/>
      <c r="H2" s="77"/>
      <c r="I2" s="78"/>
      <c r="J2" s="164" t="s">
        <v>1</v>
      </c>
      <c r="K2" s="165"/>
      <c r="L2" s="168" t="str">
        <f>'[1]Startlijst solo'!M2</f>
        <v>13.45</v>
      </c>
      <c r="M2" s="168"/>
      <c r="N2" s="169"/>
      <c r="O2" s="78"/>
      <c r="P2" s="80"/>
    </row>
    <row r="3" spans="1:16" ht="15.75" thickBot="1">
      <c r="A3" s="83" t="s">
        <v>46</v>
      </c>
      <c r="B3" s="83" t="str">
        <f>'[1]Startlijst solo'!B3</f>
        <v>Age 1</v>
      </c>
      <c r="C3" s="84"/>
      <c r="D3" s="84"/>
      <c r="E3" s="84"/>
      <c r="F3" s="84"/>
      <c r="G3" s="84"/>
      <c r="H3" s="84"/>
      <c r="I3" s="84"/>
      <c r="J3" s="85"/>
      <c r="K3" s="78"/>
      <c r="L3" s="78"/>
      <c r="M3" s="78"/>
      <c r="N3" s="85"/>
      <c r="O3" s="78"/>
      <c r="P3" s="80"/>
    </row>
    <row r="4" spans="1:16" ht="15.75" thickTop="1">
      <c r="A4" s="86"/>
      <c r="B4" s="86"/>
      <c r="C4" s="87"/>
      <c r="D4" s="86"/>
      <c r="E4" s="86"/>
      <c r="F4" s="86"/>
      <c r="G4" s="86"/>
      <c r="H4" s="86"/>
      <c r="I4" s="86"/>
      <c r="J4" s="88"/>
      <c r="K4" s="86"/>
      <c r="L4" s="86"/>
      <c r="M4" s="86"/>
      <c r="N4" s="88"/>
      <c r="O4" s="86"/>
      <c r="P4" s="89"/>
    </row>
    <row r="5" spans="1:16">
      <c r="A5" s="79"/>
      <c r="B5" s="90" t="s">
        <v>47</v>
      </c>
      <c r="C5" s="91"/>
      <c r="D5" s="79"/>
      <c r="E5" s="79"/>
      <c r="F5" s="79"/>
      <c r="G5" s="79"/>
      <c r="H5" s="79"/>
      <c r="I5" s="79"/>
      <c r="J5" s="92"/>
      <c r="K5" s="79"/>
      <c r="L5" s="79"/>
      <c r="M5" s="79"/>
      <c r="N5" s="92"/>
      <c r="O5" s="79"/>
      <c r="P5" s="80"/>
    </row>
    <row r="6" spans="1:16">
      <c r="A6" s="1" t="s">
        <v>3</v>
      </c>
      <c r="B6" s="4"/>
      <c r="C6" s="8"/>
      <c r="D6" s="9" t="s">
        <v>4</v>
      </c>
      <c r="E6" s="9"/>
      <c r="F6" s="9"/>
      <c r="G6" s="9" t="s">
        <v>5</v>
      </c>
      <c r="H6" s="9"/>
      <c r="I6" s="1"/>
      <c r="J6" s="5"/>
      <c r="K6" s="1"/>
      <c r="L6" s="1"/>
      <c r="M6" s="1"/>
      <c r="N6" s="5"/>
      <c r="O6" s="1"/>
      <c r="P6" s="2"/>
    </row>
    <row r="7" spans="1:16">
      <c r="A7" s="1" t="s">
        <v>6</v>
      </c>
      <c r="B7" s="4"/>
      <c r="C7" s="8"/>
      <c r="D7" s="9" t="s">
        <v>16</v>
      </c>
      <c r="E7" s="9"/>
      <c r="F7" s="9"/>
      <c r="G7" s="9">
        <v>8</v>
      </c>
      <c r="H7" s="9"/>
      <c r="I7" s="1"/>
      <c r="J7" s="5"/>
      <c r="K7" s="1"/>
      <c r="L7" s="1"/>
      <c r="M7" s="1"/>
      <c r="N7" s="5"/>
      <c r="O7" s="1"/>
      <c r="P7" s="2"/>
    </row>
    <row r="8" spans="1:16">
      <c r="A8" s="1"/>
      <c r="B8" s="4"/>
      <c r="C8" s="7"/>
      <c r="D8" s="1"/>
      <c r="E8" s="1"/>
      <c r="F8" s="1"/>
      <c r="G8" s="1"/>
      <c r="H8" s="1"/>
      <c r="I8" s="1"/>
      <c r="J8" s="5"/>
      <c r="K8" s="1"/>
      <c r="L8" s="1"/>
      <c r="M8" s="1"/>
      <c r="N8" s="5"/>
      <c r="O8" s="1"/>
      <c r="P8" s="2"/>
    </row>
    <row r="9" spans="1:16">
      <c r="A9" s="78"/>
      <c r="B9" s="11" t="s">
        <v>8</v>
      </c>
      <c r="C9" s="12"/>
      <c r="D9" s="11" t="s">
        <v>9</v>
      </c>
      <c r="E9" s="10"/>
      <c r="F9" s="10"/>
      <c r="G9" s="10"/>
      <c r="H9" s="10"/>
      <c r="I9" s="10"/>
      <c r="J9" s="13" t="s">
        <v>10</v>
      </c>
      <c r="K9" s="10"/>
      <c r="L9" s="10"/>
      <c r="M9" s="10"/>
      <c r="N9" s="14"/>
      <c r="O9" s="10"/>
      <c r="P9" s="10"/>
    </row>
    <row r="10" spans="1:16">
      <c r="A10" s="1">
        <v>1</v>
      </c>
      <c r="B10" s="15" t="s">
        <v>48</v>
      </c>
      <c r="C10" s="7">
        <v>1</v>
      </c>
      <c r="D10" s="9" t="s">
        <v>7</v>
      </c>
      <c r="E10" s="9"/>
      <c r="F10" s="9"/>
      <c r="G10" s="9" t="s">
        <v>5</v>
      </c>
      <c r="H10" s="9"/>
      <c r="I10" s="1">
        <v>1</v>
      </c>
      <c r="J10" s="16" t="s">
        <v>49</v>
      </c>
      <c r="K10" s="9"/>
      <c r="L10" s="9"/>
      <c r="M10" s="9">
        <v>8</v>
      </c>
      <c r="N10" s="16"/>
      <c r="O10" s="9"/>
      <c r="P10" s="2"/>
    </row>
    <row r="11" spans="1:16">
      <c r="A11" s="1">
        <v>2</v>
      </c>
      <c r="B11" s="15" t="s">
        <v>50</v>
      </c>
      <c r="C11" s="7">
        <v>2</v>
      </c>
      <c r="D11" s="9" t="s">
        <v>51</v>
      </c>
      <c r="E11" s="9"/>
      <c r="F11" s="9"/>
      <c r="G11" s="9">
        <v>8</v>
      </c>
      <c r="H11" s="9"/>
      <c r="I11" s="1">
        <v>2</v>
      </c>
      <c r="J11" s="16" t="s">
        <v>52</v>
      </c>
      <c r="K11" s="9"/>
      <c r="L11" s="9"/>
      <c r="M11" s="9">
        <v>8</v>
      </c>
      <c r="N11" s="16"/>
      <c r="O11" s="9"/>
      <c r="P11" s="2"/>
    </row>
    <row r="12" spans="1:16">
      <c r="A12" s="1">
        <v>3</v>
      </c>
      <c r="B12" s="15" t="s">
        <v>53</v>
      </c>
      <c r="C12" s="7">
        <v>3</v>
      </c>
      <c r="D12" s="9" t="s">
        <v>54</v>
      </c>
      <c r="E12" s="9"/>
      <c r="F12" s="9"/>
      <c r="G12" s="9">
        <v>8</v>
      </c>
      <c r="H12" s="9"/>
      <c r="I12" s="1">
        <v>3</v>
      </c>
      <c r="J12" s="16" t="s">
        <v>18</v>
      </c>
      <c r="K12" s="9"/>
      <c r="L12" s="9"/>
      <c r="M12" s="9">
        <v>8</v>
      </c>
      <c r="N12" s="16"/>
      <c r="O12" s="9"/>
      <c r="P12" s="2"/>
    </row>
    <row r="13" spans="1:16">
      <c r="A13" s="1">
        <v>4</v>
      </c>
      <c r="B13" s="15" t="s">
        <v>55</v>
      </c>
      <c r="C13" s="7">
        <v>4</v>
      </c>
      <c r="D13" s="9" t="s">
        <v>56</v>
      </c>
      <c r="E13" s="9"/>
      <c r="F13" s="9"/>
      <c r="G13" s="9">
        <v>8</v>
      </c>
      <c r="H13" s="9"/>
      <c r="I13" s="1">
        <v>4</v>
      </c>
      <c r="J13" s="16" t="s">
        <v>57</v>
      </c>
      <c r="K13" s="9"/>
      <c r="L13" s="9"/>
      <c r="M13" s="9">
        <v>9</v>
      </c>
      <c r="N13" s="16"/>
      <c r="O13" s="9"/>
      <c r="P13" s="2"/>
    </row>
    <row r="14" spans="1:16">
      <c r="A14" s="1">
        <v>5</v>
      </c>
      <c r="B14" s="15" t="s">
        <v>58</v>
      </c>
      <c r="C14" s="7">
        <v>5</v>
      </c>
      <c r="D14" s="9" t="s">
        <v>22</v>
      </c>
      <c r="E14" s="9"/>
      <c r="F14" s="9"/>
      <c r="G14" s="9">
        <v>9</v>
      </c>
      <c r="H14" s="9"/>
      <c r="I14" s="1">
        <v>5</v>
      </c>
      <c r="J14" s="16" t="s">
        <v>59</v>
      </c>
      <c r="K14" s="9"/>
      <c r="L14" s="9"/>
      <c r="M14" s="9">
        <v>9</v>
      </c>
      <c r="N14" s="16"/>
      <c r="O14" s="9"/>
      <c r="P14" s="2"/>
    </row>
    <row r="15" spans="1:16">
      <c r="A15" s="1"/>
      <c r="B15" s="15"/>
      <c r="C15" s="7"/>
      <c r="D15" s="9"/>
      <c r="E15" s="9"/>
      <c r="F15" s="9"/>
      <c r="G15" s="9"/>
      <c r="H15" s="9"/>
      <c r="I15" s="1"/>
      <c r="J15" s="16"/>
      <c r="K15" s="9"/>
      <c r="L15" s="9"/>
      <c r="M15" s="9"/>
      <c r="N15" s="16"/>
      <c r="O15" s="9"/>
      <c r="P15" s="2"/>
    </row>
    <row r="16" spans="1:16">
      <c r="A16" s="79"/>
      <c r="B16" s="79"/>
      <c r="C16" s="91"/>
      <c r="D16" s="79"/>
      <c r="E16" s="79"/>
      <c r="F16" s="79"/>
      <c r="G16" s="79"/>
      <c r="H16" s="79"/>
      <c r="I16" s="79"/>
      <c r="J16" s="92"/>
      <c r="K16" s="79"/>
      <c r="L16" s="79"/>
      <c r="M16" s="79"/>
      <c r="N16" s="92"/>
      <c r="O16" s="79"/>
      <c r="P16" s="80"/>
    </row>
    <row r="17" spans="1:16">
      <c r="A17" s="78" t="s">
        <v>26</v>
      </c>
      <c r="B17" s="93" t="s">
        <v>27</v>
      </c>
      <c r="C17" s="94" t="s">
        <v>28</v>
      </c>
      <c r="D17" s="79"/>
      <c r="E17" s="79"/>
      <c r="F17" s="79"/>
      <c r="G17" s="79"/>
      <c r="H17" s="79"/>
      <c r="I17" s="79"/>
      <c r="J17" s="95"/>
      <c r="K17" s="79"/>
      <c r="L17" s="79"/>
      <c r="M17" s="79"/>
      <c r="N17" s="92"/>
      <c r="O17" s="79"/>
      <c r="P17" s="96" t="s">
        <v>29</v>
      </c>
    </row>
    <row r="18" spans="1:16" ht="15.75" thickBot="1">
      <c r="A18" s="78" t="s">
        <v>30</v>
      </c>
      <c r="B18" s="93" t="s">
        <v>31</v>
      </c>
      <c r="C18" s="97" t="s">
        <v>32</v>
      </c>
      <c r="D18" s="98"/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100"/>
      <c r="K18" s="78"/>
      <c r="L18" s="98"/>
      <c r="M18" s="98"/>
      <c r="N18" s="100"/>
      <c r="O18" s="98"/>
      <c r="P18" s="101" t="s">
        <v>33</v>
      </c>
    </row>
    <row r="19" spans="1:16" ht="15.75" thickTop="1">
      <c r="A19" s="102">
        <f>[1]Invoerenduet!$B$5</f>
        <v>1</v>
      </c>
      <c r="B19" s="103" t="str">
        <f>[1]Invoerenduet!$D$5</f>
        <v>ZPCH</v>
      </c>
      <c r="C19" s="104" t="str">
        <f>[1]Invoerenduet!$Q$5</f>
        <v>mid/west</v>
      </c>
      <c r="D19" s="105">
        <v>0.3</v>
      </c>
      <c r="E19" s="106">
        <f>[1]Invoerenduet!$AB$5</f>
        <v>5.8</v>
      </c>
      <c r="F19" s="106">
        <f>[1]Invoerenduet!$AC$5</f>
        <v>5.9</v>
      </c>
      <c r="G19" s="106">
        <f>[1]Invoerenduet!$AD$5</f>
        <v>5.8</v>
      </c>
      <c r="H19" s="107">
        <f>[1]Invoerenduet!$AE$5</f>
        <v>5.9</v>
      </c>
      <c r="I19" s="107">
        <f>[1]Invoerenduet!$AF$5</f>
        <v>5.4</v>
      </c>
      <c r="J19" s="108">
        <f>[1]Invoerenduet!$AH$5</f>
        <v>17.5</v>
      </c>
      <c r="K19" s="109" t="s">
        <v>34</v>
      </c>
      <c r="L19" s="110" t="s">
        <v>35</v>
      </c>
      <c r="M19" s="111">
        <f>[1]Invoerenduet!$C$1</f>
        <v>0</v>
      </c>
      <c r="N19" s="112" t="s">
        <v>36</v>
      </c>
      <c r="O19" s="113">
        <f>ROUND([1]Invoerenduet!$BX$5*[1]Invoerenduet!$C$1/100,4)</f>
        <v>0</v>
      </c>
      <c r="P19" s="114" t="str">
        <f>[1]Invoerenduet!$BY$5</f>
        <v/>
      </c>
    </row>
    <row r="20" spans="1:16" ht="15.75" thickBot="1">
      <c r="A20" s="115" t="str">
        <f>[1]Invoerenduet!$I$5</f>
        <v>x</v>
      </c>
      <c r="B20" s="115" t="str">
        <f>[1]Invoerenduet!$G$5</f>
        <v>Ilse de Heij</v>
      </c>
      <c r="C20" s="115">
        <f>[1]Invoerenduet!$H$5</f>
        <v>200402252</v>
      </c>
      <c r="D20" s="105">
        <v>0.4</v>
      </c>
      <c r="E20" s="116">
        <f>[1]Invoerenduet!$AO$5</f>
        <v>6</v>
      </c>
      <c r="F20" s="116">
        <f>[1]Invoerenduet!$AP$5</f>
        <v>5.9</v>
      </c>
      <c r="G20" s="116">
        <f>[1]Invoerenduet!$AQ$5</f>
        <v>6.2</v>
      </c>
      <c r="H20" s="117">
        <f>[1]Invoerenduet!$AR$5</f>
        <v>5.6</v>
      </c>
      <c r="I20" s="117">
        <f>[1]Invoerenduet!$AS$5</f>
        <v>6.5</v>
      </c>
      <c r="J20" s="118">
        <f>[1]Invoerenduet!$AU$5</f>
        <v>24.133299999999998</v>
      </c>
      <c r="K20" s="119" t="s">
        <v>37</v>
      </c>
      <c r="L20" s="120" t="s">
        <v>38</v>
      </c>
      <c r="M20" s="121">
        <f>[1]Invoerenduet!$C$3</f>
        <v>0</v>
      </c>
      <c r="N20" s="122" t="s">
        <v>36</v>
      </c>
      <c r="O20" s="123">
        <f>ROUND([1]Invoerenduet!$S$5*[1]Invoerenduet!$C$3/100,4)</f>
        <v>0</v>
      </c>
      <c r="P20" s="80" t="str">
        <f>[1]Invoerenduet!$T$5</f>
        <v/>
      </c>
    </row>
    <row r="21" spans="1:16">
      <c r="A21" s="115" t="str">
        <f>[1]Invoerenduet!$L$5</f>
        <v>x</v>
      </c>
      <c r="B21" s="115" t="str">
        <f>[1]Invoerenduet!$J$5</f>
        <v>Noortje Reijnen</v>
      </c>
      <c r="C21" s="115">
        <f>[1]Invoerenduet!$K$5</f>
        <v>200400354</v>
      </c>
      <c r="D21" s="105">
        <v>0.3</v>
      </c>
      <c r="E21" s="116">
        <f>[1]Invoerenduet!$BB$5</f>
        <v>5.8</v>
      </c>
      <c r="F21" s="116">
        <f>[1]Invoerenduet!$BC$5</f>
        <v>5.7</v>
      </c>
      <c r="G21" s="116">
        <f>[1]Invoerenduet!$BD$5</f>
        <v>6.2</v>
      </c>
      <c r="H21" s="117">
        <f>[1]Invoerenduet!$BE$5</f>
        <v>6.2</v>
      </c>
      <c r="I21" s="117">
        <f>[1]Invoerenduet!$BF$5</f>
        <v>6.1</v>
      </c>
      <c r="J21" s="118">
        <f>[1]Invoerenduet!$BH$5</f>
        <v>18.100000000000001</v>
      </c>
      <c r="K21" s="119" t="s">
        <v>39</v>
      </c>
      <c r="L21" s="78"/>
      <c r="M21" s="78"/>
      <c r="N21" s="85"/>
      <c r="O21" s="78"/>
      <c r="P21" s="80"/>
    </row>
    <row r="22" spans="1:16">
      <c r="A22" s="115">
        <f>[1]Invoerenduet!$O$5</f>
        <v>0</v>
      </c>
      <c r="B22" s="115">
        <f>[1]Invoerenduet!$M$5</f>
        <v>0</v>
      </c>
      <c r="C22" s="115">
        <f>[1]Invoerenduet!$N$5</f>
        <v>0</v>
      </c>
      <c r="D22" s="78"/>
      <c r="E22" s="78"/>
      <c r="F22" s="124"/>
      <c r="G22" s="124"/>
      <c r="H22" s="125"/>
      <c r="I22" s="125"/>
      <c r="J22" s="126">
        <f>SUM(J19:J21)</f>
        <v>59.7333</v>
      </c>
      <c r="K22" s="78"/>
      <c r="L22" s="78"/>
      <c r="M22" s="78"/>
      <c r="N22" s="85"/>
      <c r="O22" s="78"/>
      <c r="P22" s="80"/>
    </row>
    <row r="23" spans="1:16" ht="15.75" thickBot="1">
      <c r="A23" s="115"/>
      <c r="B23" s="115"/>
      <c r="C23" s="115"/>
      <c r="D23" s="78"/>
      <c r="E23" s="78"/>
      <c r="F23" s="115"/>
      <c r="G23" s="115"/>
      <c r="H23" s="127"/>
      <c r="I23" s="128" t="s">
        <v>40</v>
      </c>
      <c r="J23" s="129">
        <f>[1]Invoerenduet!$BK$5</f>
        <v>0</v>
      </c>
      <c r="K23" s="130" t="s">
        <v>41</v>
      </c>
      <c r="L23" s="78"/>
      <c r="M23" s="78"/>
      <c r="N23" s="85"/>
      <c r="O23" s="78"/>
      <c r="P23" s="80"/>
    </row>
    <row r="24" spans="1:16" ht="16.5" thickTop="1" thickBot="1">
      <c r="A24" s="115"/>
      <c r="B24" s="115" t="s">
        <v>42</v>
      </c>
      <c r="C24" s="115" t="str">
        <f>[1]Invoerenduet!$E$5</f>
        <v>Moon Trance</v>
      </c>
      <c r="D24" s="77"/>
      <c r="E24" s="78"/>
      <c r="F24" s="115"/>
      <c r="G24" s="115"/>
      <c r="H24" s="127"/>
      <c r="I24" s="128" t="s">
        <v>8</v>
      </c>
      <c r="J24" s="131">
        <f>[1]Invoerenduet!$BL$5</f>
        <v>59.7333</v>
      </c>
      <c r="K24" s="78"/>
      <c r="L24" s="78" t="s">
        <v>43</v>
      </c>
      <c r="M24" s="78">
        <f>[1]Invoerenduet!$C$2</f>
        <v>100</v>
      </c>
      <c r="N24" s="132" t="s">
        <v>36</v>
      </c>
      <c r="O24" s="100">
        <f>[1]Invoerenduet!$BN$5</f>
        <v>59.7333</v>
      </c>
      <c r="P24" s="80">
        <f>[1]Invoerenduet!$V$5</f>
        <v>1</v>
      </c>
    </row>
    <row r="25" spans="1:16" ht="15.75" thickTop="1">
      <c r="A25" s="115"/>
      <c r="B25" s="115" t="s">
        <v>44</v>
      </c>
      <c r="C25" s="115" t="str">
        <f>[1]Invoerenduet!$F$5</f>
        <v>ZPCH</v>
      </c>
      <c r="D25" s="77"/>
      <c r="E25" s="78"/>
      <c r="F25" s="115"/>
      <c r="G25" s="115"/>
      <c r="H25" s="133"/>
      <c r="I25" s="78"/>
      <c r="J25" s="131"/>
      <c r="K25" s="78"/>
      <c r="L25" s="134" t="s">
        <v>45</v>
      </c>
      <c r="M25" s="78"/>
      <c r="N25" s="78"/>
      <c r="O25" s="85">
        <f>[1]Invoerenduet!$C$5</f>
        <v>59.7333</v>
      </c>
      <c r="P25" s="135"/>
    </row>
    <row r="26" spans="1:16" ht="15.75" thickBot="1">
      <c r="A26" s="115"/>
      <c r="B26" s="115"/>
      <c r="C26" s="115"/>
      <c r="D26" s="78"/>
      <c r="E26" s="78"/>
      <c r="F26" s="115"/>
      <c r="G26" s="115"/>
      <c r="H26" s="127"/>
      <c r="I26" s="134"/>
      <c r="J26" s="131"/>
      <c r="K26" s="136"/>
      <c r="L26" s="78"/>
      <c r="M26" s="78"/>
      <c r="N26" s="85"/>
      <c r="O26" s="78"/>
      <c r="P26" s="80"/>
    </row>
    <row r="27" spans="1:16">
      <c r="A27" s="133">
        <f>[1]Invoerenduet!$B$6</f>
        <v>2</v>
      </c>
      <c r="B27" s="137" t="str">
        <f>[1]Invoerenduet!$D$6</f>
        <v>AZC</v>
      </c>
      <c r="C27" s="104" t="str">
        <f>[1]Invoerenduet!$Q$6</f>
        <v>West</v>
      </c>
      <c r="D27" s="105">
        <v>0.3</v>
      </c>
      <c r="E27" s="138">
        <f>[1]Invoerenduet!$AB$6</f>
        <v>5.5</v>
      </c>
      <c r="F27" s="138">
        <f>[1]Invoerenduet!$AC$6</f>
        <v>6.4</v>
      </c>
      <c r="G27" s="138">
        <f>[1]Invoerenduet!$AD$6</f>
        <v>5.8</v>
      </c>
      <c r="H27" s="139">
        <f>[1]Invoerenduet!$AE$6</f>
        <v>5.8</v>
      </c>
      <c r="I27" s="139">
        <f>[1]Invoerenduet!$AF$6</f>
        <v>5.9</v>
      </c>
      <c r="J27" s="118">
        <f>[1]Invoerenduet!$AH$6</f>
        <v>17.5</v>
      </c>
      <c r="K27" s="140" t="s">
        <v>34</v>
      </c>
      <c r="L27" s="141" t="s">
        <v>35</v>
      </c>
      <c r="M27" s="142">
        <f>[1]Invoerenduet!$C$1</f>
        <v>0</v>
      </c>
      <c r="N27" s="143" t="s">
        <v>36</v>
      </c>
      <c r="O27" s="144">
        <f>ROUND([1]Invoerenduet!$BX$6*[1]Invoerenduet!$C$1/100,4)</f>
        <v>0</v>
      </c>
      <c r="P27" s="114" t="str">
        <f>[1]Invoerenduet!$BY$6</f>
        <v/>
      </c>
    </row>
    <row r="28" spans="1:16" ht="15.75" thickBot="1">
      <c r="A28" s="115" t="str">
        <f>[1]Invoerenduet!$I$6</f>
        <v>x</v>
      </c>
      <c r="B28" s="115" t="str">
        <f>[1]Invoerenduet!$G$6</f>
        <v>Merel Leuring</v>
      </c>
      <c r="C28" s="115">
        <f>[1]Invoerenduet!$H$6</f>
        <v>200401204</v>
      </c>
      <c r="D28" s="105">
        <v>0.4</v>
      </c>
      <c r="E28" s="116">
        <f>[1]Invoerenduet!$AO$6</f>
        <v>6.3</v>
      </c>
      <c r="F28" s="116">
        <f>[1]Invoerenduet!$AP$6</f>
        <v>5.5</v>
      </c>
      <c r="G28" s="116">
        <f>[1]Invoerenduet!$AQ$6</f>
        <v>6.1</v>
      </c>
      <c r="H28" s="117">
        <f>[1]Invoerenduet!$AR$6</f>
        <v>6.2</v>
      </c>
      <c r="I28" s="117">
        <f>[1]Invoerenduet!$AS$6</f>
        <v>6.3</v>
      </c>
      <c r="J28" s="118">
        <f>[1]Invoerenduet!$AU$6</f>
        <v>24.8</v>
      </c>
      <c r="K28" s="119" t="s">
        <v>37</v>
      </c>
      <c r="L28" s="120" t="s">
        <v>38</v>
      </c>
      <c r="M28" s="121">
        <f>[1]Invoerenduet!$C$3</f>
        <v>0</v>
      </c>
      <c r="N28" s="122" t="s">
        <v>36</v>
      </c>
      <c r="O28" s="123">
        <f>ROUND([1]Invoerenduet!$S$6*[1]Invoerenduet!$C$3/100,4)</f>
        <v>0</v>
      </c>
      <c r="P28" s="80" t="str">
        <f>[1]Invoerenduet!$T$6</f>
        <v/>
      </c>
    </row>
    <row r="29" spans="1:16">
      <c r="A29" s="115" t="str">
        <f>[1]Invoerenduet!$L$6</f>
        <v>x</v>
      </c>
      <c r="B29" s="115" t="str">
        <f>[1]Invoerenduet!$J$6</f>
        <v>Fleur Valk</v>
      </c>
      <c r="C29" s="115">
        <f>[1]Invoerenduet!$K$6</f>
        <v>200400606</v>
      </c>
      <c r="D29" s="105">
        <v>0.3</v>
      </c>
      <c r="E29" s="116">
        <f>[1]Invoerenduet!$BB$6</f>
        <v>5.9</v>
      </c>
      <c r="F29" s="116">
        <f>[1]Invoerenduet!$BC$6</f>
        <v>5.2</v>
      </c>
      <c r="G29" s="116">
        <f>[1]Invoerenduet!$BD$6</f>
        <v>6.1</v>
      </c>
      <c r="H29" s="117">
        <f>[1]Invoerenduet!$BE$6</f>
        <v>5.3</v>
      </c>
      <c r="I29" s="117">
        <f>[1]Invoerenduet!$BF$6</f>
        <v>5.6</v>
      </c>
      <c r="J29" s="118">
        <f>[1]Invoerenduet!$BH$6</f>
        <v>16.8</v>
      </c>
      <c r="K29" s="119" t="s">
        <v>39</v>
      </c>
      <c r="L29" s="78"/>
      <c r="M29" s="78"/>
      <c r="N29" s="85"/>
      <c r="O29" s="78"/>
      <c r="P29" s="80"/>
    </row>
    <row r="30" spans="1:16">
      <c r="A30" s="115">
        <f>[1]Invoerenduet!$O$6</f>
        <v>0</v>
      </c>
      <c r="B30" s="115">
        <f>[1]Invoerenduet!$M$6</f>
        <v>0</v>
      </c>
      <c r="C30" s="115">
        <f>[1]Invoerenduet!$N$6</f>
        <v>0</v>
      </c>
      <c r="D30" s="78"/>
      <c r="E30" s="78"/>
      <c r="F30" s="124"/>
      <c r="G30" s="124"/>
      <c r="H30" s="125"/>
      <c r="I30" s="125"/>
      <c r="J30" s="126">
        <f>SUM(J27:J29)</f>
        <v>59.099999999999994</v>
      </c>
      <c r="K30" s="78"/>
      <c r="L30" s="78"/>
      <c r="M30" s="78"/>
      <c r="N30" s="85"/>
      <c r="O30" s="78"/>
      <c r="P30" s="80"/>
    </row>
    <row r="31" spans="1:16" ht="15.75" thickBot="1">
      <c r="A31" s="115"/>
      <c r="B31" s="115"/>
      <c r="C31" s="115"/>
      <c r="D31" s="78"/>
      <c r="E31" s="78"/>
      <c r="F31" s="115"/>
      <c r="G31" s="115"/>
      <c r="H31" s="127"/>
      <c r="I31" s="128" t="s">
        <v>40</v>
      </c>
      <c r="J31" s="129">
        <f>[1]Invoerenduet!$BK$6</f>
        <v>0</v>
      </c>
      <c r="K31" s="130" t="s">
        <v>41</v>
      </c>
      <c r="L31" s="78"/>
      <c r="M31" s="78"/>
      <c r="N31" s="85"/>
      <c r="O31" s="78"/>
      <c r="P31" s="80"/>
    </row>
    <row r="32" spans="1:16" ht="16.5" thickTop="1" thickBot="1">
      <c r="A32" s="115"/>
      <c r="B32" s="115" t="s">
        <v>42</v>
      </c>
      <c r="C32" s="115" t="str">
        <f>[1]Invoerenduet!$E$6</f>
        <v>Home</v>
      </c>
      <c r="D32" s="77"/>
      <c r="E32" s="78"/>
      <c r="F32" s="115"/>
      <c r="G32" s="115"/>
      <c r="H32" s="127"/>
      <c r="I32" s="128" t="s">
        <v>8</v>
      </c>
      <c r="J32" s="131">
        <f>[1]Invoerenduet!$BL$6</f>
        <v>59.099999999999994</v>
      </c>
      <c r="K32" s="78"/>
      <c r="L32" s="78" t="s">
        <v>43</v>
      </c>
      <c r="M32" s="78">
        <f>[1]Invoerenduet!$C$2</f>
        <v>100</v>
      </c>
      <c r="N32" s="132" t="s">
        <v>36</v>
      </c>
      <c r="O32" s="100">
        <f>[1]Invoerenduet!$BN$6</f>
        <v>59.1</v>
      </c>
      <c r="P32" s="80">
        <f>[1]Invoerenduet!$V$6</f>
        <v>2</v>
      </c>
    </row>
    <row r="33" spans="1:16" ht="15.75" thickTop="1">
      <c r="A33" s="115"/>
      <c r="B33" s="115" t="s">
        <v>44</v>
      </c>
      <c r="C33" s="115" t="str">
        <f>[1]Invoerenduet!$F$6</f>
        <v>AZC</v>
      </c>
      <c r="D33" s="77"/>
      <c r="E33" s="78"/>
      <c r="F33" s="115"/>
      <c r="G33" s="115"/>
      <c r="H33" s="133"/>
      <c r="I33" s="78"/>
      <c r="J33" s="131"/>
      <c r="K33" s="78"/>
      <c r="L33" s="134" t="s">
        <v>45</v>
      </c>
      <c r="M33" s="78"/>
      <c r="N33" s="78"/>
      <c r="O33" s="85">
        <f>[1]Invoerenduet!$C$6</f>
        <v>59.1</v>
      </c>
      <c r="P33" s="135"/>
    </row>
    <row r="34" spans="1:16" ht="15.75" thickBot="1">
      <c r="A34" s="115"/>
      <c r="B34" s="115"/>
      <c r="C34" s="115"/>
      <c r="D34" s="78"/>
      <c r="E34" s="78"/>
      <c r="F34" s="115"/>
      <c r="G34" s="115"/>
      <c r="H34" s="127"/>
      <c r="I34" s="134"/>
      <c r="J34" s="131"/>
      <c r="K34" s="78"/>
      <c r="L34" s="78"/>
      <c r="M34" s="78"/>
      <c r="N34" s="85"/>
      <c r="O34" s="78"/>
      <c r="P34" s="80"/>
    </row>
    <row r="35" spans="1:16">
      <c r="A35" s="133">
        <f>[1]Invoerenduet!$B$7</f>
        <v>3</v>
      </c>
      <c r="B35" s="137" t="str">
        <f>[1]Invoerenduet!$D$7</f>
        <v>ACZ</v>
      </c>
      <c r="C35" s="104" t="str">
        <f>[1]Invoerenduet!$Q$7</f>
        <v>West</v>
      </c>
      <c r="D35" s="105">
        <v>0.3</v>
      </c>
      <c r="E35" s="138">
        <f>[1]Invoerenduet!$AB$7</f>
        <v>5.3</v>
      </c>
      <c r="F35" s="138">
        <f>[1]Invoerenduet!$AC$7</f>
        <v>6</v>
      </c>
      <c r="G35" s="138">
        <f>[1]Invoerenduet!$AD$7</f>
        <v>5.8</v>
      </c>
      <c r="H35" s="139">
        <f>[1]Invoerenduet!$AE$7</f>
        <v>4.9000000000000004</v>
      </c>
      <c r="I35" s="139">
        <f>[1]Invoerenduet!$AF$7</f>
        <v>5.5</v>
      </c>
      <c r="J35" s="118">
        <f>[1]Invoerenduet!$AH$7</f>
        <v>16.600000000000001</v>
      </c>
      <c r="K35" s="140" t="s">
        <v>34</v>
      </c>
      <c r="L35" s="141" t="s">
        <v>35</v>
      </c>
      <c r="M35" s="142">
        <f>[1]Invoerenduet!$C$1</f>
        <v>0</v>
      </c>
      <c r="N35" s="143" t="s">
        <v>36</v>
      </c>
      <c r="O35" s="144">
        <f>ROUND([1]Invoerenduet!$BX$7*[1]Invoerenduet!$C$1/100,4)</f>
        <v>0</v>
      </c>
      <c r="P35" s="114" t="str">
        <f>[1]Invoerenduet!$BY$7</f>
        <v/>
      </c>
    </row>
    <row r="36" spans="1:16" ht="15.75" thickBot="1">
      <c r="A36" s="115" t="str">
        <f>[1]Invoerenduet!$I$7</f>
        <v>x</v>
      </c>
      <c r="B36" s="115" t="str">
        <f>[1]Invoerenduet!$G$7</f>
        <v>Floor Schallenberg</v>
      </c>
      <c r="C36" s="115">
        <f>[1]Invoerenduet!$H$7</f>
        <v>200400018</v>
      </c>
      <c r="D36" s="105">
        <v>0.4</v>
      </c>
      <c r="E36" s="116">
        <f>[1]Invoerenduet!$AO$7</f>
        <v>6.2</v>
      </c>
      <c r="F36" s="116">
        <f>[1]Invoerenduet!$AP$7</f>
        <v>5.7</v>
      </c>
      <c r="G36" s="116">
        <f>[1]Invoerenduet!$AQ$7</f>
        <v>6</v>
      </c>
      <c r="H36" s="117">
        <f>[1]Invoerenduet!$AR$7</f>
        <v>5.5</v>
      </c>
      <c r="I36" s="117">
        <f>[1]Invoerenduet!$AS$7</f>
        <v>6</v>
      </c>
      <c r="J36" s="118">
        <f>[1]Invoerenduet!$AU$7</f>
        <v>23.6</v>
      </c>
      <c r="K36" s="119" t="s">
        <v>37</v>
      </c>
      <c r="L36" s="120" t="s">
        <v>38</v>
      </c>
      <c r="M36" s="121">
        <f>[1]Invoerenduet!$C$3</f>
        <v>0</v>
      </c>
      <c r="N36" s="122" t="s">
        <v>36</v>
      </c>
      <c r="O36" s="123">
        <f>ROUND([1]Invoerenduet!$S$7*[1]Invoerenduet!$C$3/100,4)</f>
        <v>0</v>
      </c>
      <c r="P36" s="80" t="str">
        <f>[1]Invoerenduet!$T$7</f>
        <v/>
      </c>
    </row>
    <row r="37" spans="1:16">
      <c r="A37" s="115" t="str">
        <f>[1]Invoerenduet!$L$7</f>
        <v>x</v>
      </c>
      <c r="B37" s="115" t="str">
        <f>[1]Invoerenduet!$J$7</f>
        <v>Mare Schallenberg</v>
      </c>
      <c r="C37" s="115">
        <f>[1]Invoerenduet!$K$7</f>
        <v>200600078</v>
      </c>
      <c r="D37" s="105">
        <v>0.3</v>
      </c>
      <c r="E37" s="116">
        <f>[1]Invoerenduet!$BB$7</f>
        <v>5.7</v>
      </c>
      <c r="F37" s="116">
        <f>[1]Invoerenduet!$BC$7</f>
        <v>5.3</v>
      </c>
      <c r="G37" s="116">
        <f>[1]Invoerenduet!$BD$7</f>
        <v>5.8</v>
      </c>
      <c r="H37" s="117">
        <f>[1]Invoerenduet!$BE$7</f>
        <v>5.6</v>
      </c>
      <c r="I37" s="117">
        <f>[1]Invoerenduet!$BF$7</f>
        <v>5.7</v>
      </c>
      <c r="J37" s="118">
        <f>[1]Invoerenduet!$BH$7</f>
        <v>17</v>
      </c>
      <c r="K37" s="119" t="s">
        <v>39</v>
      </c>
      <c r="L37" s="78"/>
      <c r="M37" s="78"/>
      <c r="N37" s="85"/>
      <c r="O37" s="78"/>
      <c r="P37" s="80"/>
    </row>
    <row r="38" spans="1:16">
      <c r="A38" s="115">
        <f>[1]Invoerenduet!$O$7</f>
        <v>0</v>
      </c>
      <c r="B38" s="115">
        <f>[1]Invoerenduet!$M$7</f>
        <v>0</v>
      </c>
      <c r="C38" s="115">
        <f>[1]Invoerenduet!$N$7</f>
        <v>0</v>
      </c>
      <c r="D38" s="78"/>
      <c r="E38" s="78"/>
      <c r="F38" s="124"/>
      <c r="G38" s="124"/>
      <c r="H38" s="125"/>
      <c r="I38" s="125"/>
      <c r="J38" s="126">
        <f>SUM(J35:J37)</f>
        <v>57.2</v>
      </c>
      <c r="K38" s="78"/>
      <c r="L38" s="78"/>
      <c r="M38" s="78"/>
      <c r="N38" s="85"/>
      <c r="O38" s="78"/>
      <c r="P38" s="80"/>
    </row>
    <row r="39" spans="1:16" ht="15.75" thickBot="1">
      <c r="A39" s="115"/>
      <c r="B39" s="115"/>
      <c r="C39" s="115"/>
      <c r="D39" s="78"/>
      <c r="E39" s="78"/>
      <c r="F39" s="115"/>
      <c r="G39" s="115"/>
      <c r="H39" s="127"/>
      <c r="I39" s="128" t="s">
        <v>40</v>
      </c>
      <c r="J39" s="129">
        <f>[1]Invoerenduet!$BK$7</f>
        <v>0</v>
      </c>
      <c r="K39" s="130" t="s">
        <v>41</v>
      </c>
      <c r="L39" s="78"/>
      <c r="M39" s="78"/>
      <c r="N39" s="85"/>
      <c r="O39" s="78"/>
      <c r="P39" s="80"/>
    </row>
    <row r="40" spans="1:16" ht="16.5" thickTop="1" thickBot="1">
      <c r="A40" s="115"/>
      <c r="B40" s="115" t="s">
        <v>42</v>
      </c>
      <c r="C40" s="115" t="str">
        <f>[1]Invoerenduet!$E$7</f>
        <v>Cinnamon girl</v>
      </c>
      <c r="D40" s="77"/>
      <c r="E40" s="78"/>
      <c r="F40" s="115"/>
      <c r="G40" s="115"/>
      <c r="H40" s="127"/>
      <c r="I40" s="128" t="s">
        <v>8</v>
      </c>
      <c r="J40" s="131">
        <f>[1]Invoerenduet!$BL$7</f>
        <v>57.2</v>
      </c>
      <c r="K40" s="78"/>
      <c r="L40" s="78" t="s">
        <v>43</v>
      </c>
      <c r="M40" s="78">
        <f>[1]Invoerenduet!$C$2</f>
        <v>100</v>
      </c>
      <c r="N40" s="132" t="s">
        <v>36</v>
      </c>
      <c r="O40" s="100">
        <f>[1]Invoerenduet!$BN$7</f>
        <v>57.2</v>
      </c>
      <c r="P40" s="80">
        <f>[1]Invoerenduet!$V$7</f>
        <v>3</v>
      </c>
    </row>
    <row r="41" spans="1:16" ht="15.75" thickTop="1">
      <c r="A41" s="115"/>
      <c r="B41" s="115" t="s">
        <v>44</v>
      </c>
      <c r="C41" s="115" t="str">
        <f>[1]Invoerenduet!$F$7</f>
        <v>ACZ</v>
      </c>
      <c r="D41" s="77"/>
      <c r="E41" s="78"/>
      <c r="F41" s="115"/>
      <c r="G41" s="115"/>
      <c r="H41" s="133"/>
      <c r="I41" s="78"/>
      <c r="J41" s="131"/>
      <c r="K41" s="78"/>
      <c r="L41" s="134" t="s">
        <v>45</v>
      </c>
      <c r="M41" s="78"/>
      <c r="N41" s="78"/>
      <c r="O41" s="85">
        <f>[1]Invoerenduet!$C$7</f>
        <v>57.2</v>
      </c>
      <c r="P41" s="135"/>
    </row>
    <row r="42" spans="1:16" ht="15.75" thickBot="1">
      <c r="A42" s="115"/>
      <c r="B42" s="115"/>
      <c r="C42" s="115"/>
      <c r="D42" s="78"/>
      <c r="E42" s="78"/>
      <c r="F42" s="115"/>
      <c r="G42" s="115"/>
      <c r="H42" s="127"/>
      <c r="I42" s="134"/>
      <c r="J42" s="131"/>
      <c r="K42" s="78"/>
      <c r="L42" s="78"/>
      <c r="M42" s="78"/>
      <c r="N42" s="85"/>
      <c r="O42" s="78"/>
      <c r="P42" s="80"/>
    </row>
    <row r="43" spans="1:16">
      <c r="A43" s="133">
        <f>[1]Invoerenduet!$B$8</f>
        <v>4</v>
      </c>
      <c r="B43" s="137" t="str">
        <f>[1]Invoerenduet!$D$8</f>
        <v>Swol 1894</v>
      </c>
      <c r="C43" s="104" t="str">
        <f>[1]Invoerenduet!$Q$8</f>
        <v>Oost</v>
      </c>
      <c r="D43" s="105">
        <v>0.3</v>
      </c>
      <c r="E43" s="138">
        <f>[1]Invoerenduet!$AB$8</f>
        <v>5.7</v>
      </c>
      <c r="F43" s="138">
        <f>[1]Invoerenduet!$AC$8</f>
        <v>6.2</v>
      </c>
      <c r="G43" s="138">
        <f>[1]Invoerenduet!$AD$8</f>
        <v>5.0999999999999996</v>
      </c>
      <c r="H43" s="139">
        <f>[1]Invoerenduet!$AE$8</f>
        <v>5.8</v>
      </c>
      <c r="I43" s="139">
        <f>[1]Invoerenduet!$AF$8</f>
        <v>5.5</v>
      </c>
      <c r="J43" s="118">
        <f>[1]Invoerenduet!$AH$8</f>
        <v>17</v>
      </c>
      <c r="K43" s="140" t="s">
        <v>34</v>
      </c>
      <c r="L43" s="141" t="s">
        <v>35</v>
      </c>
      <c r="M43" s="142">
        <f>[1]Invoerenduet!$C$1</f>
        <v>0</v>
      </c>
      <c r="N43" s="143" t="s">
        <v>36</v>
      </c>
      <c r="O43" s="144">
        <f>ROUND([1]Invoerenduet!$BX$8*[1]Invoerenduet!$C$1/100,4)</f>
        <v>0</v>
      </c>
      <c r="P43" s="114" t="str">
        <f>[1]Invoerenduet!$BY$8</f>
        <v/>
      </c>
    </row>
    <row r="44" spans="1:16" ht="15.75" thickBot="1">
      <c r="A44" s="115" t="str">
        <f>[1]Invoerenduet!$I$8</f>
        <v>x</v>
      </c>
      <c r="B44" s="115" t="str">
        <f>[1]Invoerenduet!$G$8</f>
        <v>Sifra Kloekke</v>
      </c>
      <c r="C44" s="115">
        <f>[1]Invoerenduet!$H$8</f>
        <v>200403346</v>
      </c>
      <c r="D44" s="105">
        <v>0.4</v>
      </c>
      <c r="E44" s="116">
        <f>[1]Invoerenduet!$AO$8</f>
        <v>5.5</v>
      </c>
      <c r="F44" s="116">
        <f>[1]Invoerenduet!$AP$8</f>
        <v>4.9000000000000004</v>
      </c>
      <c r="G44" s="116">
        <f>[1]Invoerenduet!$AQ$8</f>
        <v>5.9</v>
      </c>
      <c r="H44" s="117">
        <f>[1]Invoerenduet!$AR$8</f>
        <v>6</v>
      </c>
      <c r="I44" s="117">
        <f>[1]Invoerenduet!$AS$8</f>
        <v>6</v>
      </c>
      <c r="J44" s="118">
        <f>[1]Invoerenduet!$AU$8</f>
        <v>23.2</v>
      </c>
      <c r="K44" s="119" t="s">
        <v>37</v>
      </c>
      <c r="L44" s="120" t="s">
        <v>38</v>
      </c>
      <c r="M44" s="121">
        <f>[1]Invoerenduet!$C$3</f>
        <v>0</v>
      </c>
      <c r="N44" s="122" t="s">
        <v>36</v>
      </c>
      <c r="O44" s="123">
        <f>ROUND([1]Invoerenduet!$S$8*[1]Invoerenduet!$C$3/100,4)</f>
        <v>0</v>
      </c>
      <c r="P44" s="80" t="str">
        <f>[1]Invoerenduet!$T$8</f>
        <v/>
      </c>
    </row>
    <row r="45" spans="1:16">
      <c r="A45" s="115" t="str">
        <f>[1]Invoerenduet!$L$8</f>
        <v>x</v>
      </c>
      <c r="B45" s="115" t="str">
        <f>[1]Invoerenduet!$J$8</f>
        <v>Alisa Brandon</v>
      </c>
      <c r="C45" s="115">
        <f>[1]Invoerenduet!$K$8</f>
        <v>200400948</v>
      </c>
      <c r="D45" s="105">
        <v>0.3</v>
      </c>
      <c r="E45" s="116">
        <f>[1]Invoerenduet!$BB$8</f>
        <v>5.2</v>
      </c>
      <c r="F45" s="116">
        <f>[1]Invoerenduet!$BC$8</f>
        <v>5.5</v>
      </c>
      <c r="G45" s="116">
        <f>[1]Invoerenduet!$BD$8</f>
        <v>5.2</v>
      </c>
      <c r="H45" s="117">
        <f>[1]Invoerenduet!$BE$8</f>
        <v>5</v>
      </c>
      <c r="I45" s="117">
        <f>[1]Invoerenduet!$BF$8</f>
        <v>5.0999999999999996</v>
      </c>
      <c r="J45" s="118">
        <f>[1]Invoerenduet!$BH$8</f>
        <v>15.5</v>
      </c>
      <c r="K45" s="119" t="s">
        <v>39</v>
      </c>
      <c r="L45" s="78"/>
      <c r="M45" s="78"/>
      <c r="N45" s="85"/>
      <c r="O45" s="78"/>
      <c r="P45" s="80"/>
    </row>
    <row r="46" spans="1:16">
      <c r="A46" s="115">
        <f>[1]Invoerenduet!$O$8</f>
        <v>0</v>
      </c>
      <c r="B46" s="115">
        <f>[1]Invoerenduet!$M$8</f>
        <v>0</v>
      </c>
      <c r="C46" s="115">
        <f>[1]Invoerenduet!$N$8</f>
        <v>0</v>
      </c>
      <c r="D46" s="78"/>
      <c r="E46" s="78"/>
      <c r="F46" s="124"/>
      <c r="G46" s="124"/>
      <c r="H46" s="125"/>
      <c r="I46" s="125"/>
      <c r="J46" s="126">
        <f>SUM(J43:J45)</f>
        <v>55.7</v>
      </c>
      <c r="K46" s="78"/>
      <c r="L46" s="78"/>
      <c r="M46" s="78"/>
      <c r="N46" s="85"/>
      <c r="O46" s="78"/>
      <c r="P46" s="80"/>
    </row>
    <row r="47" spans="1:16" ht="15.75" thickBot="1">
      <c r="A47" s="115"/>
      <c r="B47" s="115"/>
      <c r="C47" s="115"/>
      <c r="D47" s="78"/>
      <c r="E47" s="78"/>
      <c r="F47" s="115"/>
      <c r="G47" s="115"/>
      <c r="H47" s="127"/>
      <c r="I47" s="128" t="s">
        <v>40</v>
      </c>
      <c r="J47" s="129">
        <f>[1]Invoerenduet!$BK$8</f>
        <v>0</v>
      </c>
      <c r="K47" s="130" t="s">
        <v>41</v>
      </c>
      <c r="L47" s="78"/>
      <c r="M47" s="78"/>
      <c r="N47" s="85"/>
      <c r="O47" s="78"/>
      <c r="P47" s="80"/>
    </row>
    <row r="48" spans="1:16" ht="16.5" thickTop="1" thickBot="1">
      <c r="A48" s="115"/>
      <c r="B48" s="115" t="s">
        <v>42</v>
      </c>
      <c r="C48" s="115" t="str">
        <f>[1]Invoerenduet!$E$8</f>
        <v>Celebrate</v>
      </c>
      <c r="D48" s="77"/>
      <c r="E48" s="78"/>
      <c r="F48" s="115"/>
      <c r="G48" s="115"/>
      <c r="H48" s="127"/>
      <c r="I48" s="128" t="s">
        <v>8</v>
      </c>
      <c r="J48" s="131">
        <f>[1]Invoerenduet!$BL$8</f>
        <v>55.7</v>
      </c>
      <c r="K48" s="78"/>
      <c r="L48" s="78" t="s">
        <v>43</v>
      </c>
      <c r="M48" s="78">
        <f>[1]Invoerenduet!$C$2</f>
        <v>100</v>
      </c>
      <c r="N48" s="132" t="s">
        <v>36</v>
      </c>
      <c r="O48" s="100">
        <f>[1]Invoerenduet!$BN$8</f>
        <v>55.7</v>
      </c>
      <c r="P48" s="80">
        <f>[1]Invoerenduet!$V$8</f>
        <v>4</v>
      </c>
    </row>
    <row r="49" spans="1:16" ht="15.75" thickTop="1">
      <c r="A49" s="115"/>
      <c r="B49" s="115" t="s">
        <v>44</v>
      </c>
      <c r="C49" s="115" t="str">
        <f>[1]Invoerenduet!$F$8</f>
        <v>Swol Synchroteam</v>
      </c>
      <c r="D49" s="77"/>
      <c r="E49" s="78"/>
      <c r="F49" s="115"/>
      <c r="G49" s="115"/>
      <c r="H49" s="133"/>
      <c r="I49" s="78"/>
      <c r="J49" s="131"/>
      <c r="K49" s="78"/>
      <c r="L49" s="134" t="s">
        <v>45</v>
      </c>
      <c r="M49" s="78"/>
      <c r="N49" s="78"/>
      <c r="O49" s="85">
        <f>[1]Invoerenduet!$C$8</f>
        <v>55.7</v>
      </c>
      <c r="P49" s="135"/>
    </row>
    <row r="50" spans="1:16" ht="15.75" thickBot="1">
      <c r="A50" s="115"/>
      <c r="B50" s="115"/>
      <c r="C50" s="115"/>
      <c r="D50" s="78"/>
      <c r="E50" s="78"/>
      <c r="F50" s="115"/>
      <c r="G50" s="115"/>
      <c r="H50" s="127"/>
      <c r="I50" s="134"/>
      <c r="J50" s="131"/>
      <c r="K50" s="78"/>
      <c r="L50" s="78"/>
      <c r="M50" s="78"/>
      <c r="N50" s="85"/>
      <c r="O50" s="78"/>
      <c r="P50" s="80"/>
    </row>
    <row r="51" spans="1:16">
      <c r="A51" s="133">
        <f>[1]Invoerenduet!$B$9</f>
        <v>5</v>
      </c>
      <c r="B51" s="137" t="str">
        <f>[1]Invoerenduet!$D$9</f>
        <v>ACZ</v>
      </c>
      <c r="C51" s="104" t="str">
        <f>[1]Invoerenduet!$Q$9</f>
        <v>West</v>
      </c>
      <c r="D51" s="105">
        <v>0.3</v>
      </c>
      <c r="E51" s="138">
        <f>[1]Invoerenduet!$AB$9</f>
        <v>5.8</v>
      </c>
      <c r="F51" s="138">
        <f>[1]Invoerenduet!$AC$9</f>
        <v>5.7</v>
      </c>
      <c r="G51" s="138">
        <f>[1]Invoerenduet!$AD$9</f>
        <v>5.4</v>
      </c>
      <c r="H51" s="139">
        <f>[1]Invoerenduet!$AE$9</f>
        <v>5.0999999999999996</v>
      </c>
      <c r="I51" s="139">
        <f>[1]Invoerenduet!$AF$9</f>
        <v>6</v>
      </c>
      <c r="J51" s="118">
        <f>[1]Invoerenduet!$AH$9</f>
        <v>16.899999999999999</v>
      </c>
      <c r="K51" s="140" t="s">
        <v>34</v>
      </c>
      <c r="L51" s="141" t="s">
        <v>35</v>
      </c>
      <c r="M51" s="142">
        <f>[1]Invoerenduet!$C$1</f>
        <v>0</v>
      </c>
      <c r="N51" s="143" t="s">
        <v>36</v>
      </c>
      <c r="O51" s="144">
        <f>ROUND([1]Invoerenduet!$BX$9*[1]Invoerenduet!$C$1/100,4)</f>
        <v>0</v>
      </c>
      <c r="P51" s="114" t="str">
        <f>[1]Invoerenduet!$BY$9</f>
        <v/>
      </c>
    </row>
    <row r="52" spans="1:16" ht="15.75" thickBot="1">
      <c r="A52" s="115" t="str">
        <f>[1]Invoerenduet!$I$9</f>
        <v>x</v>
      </c>
      <c r="B52" s="115" t="str">
        <f>[1]Invoerenduet!$G$9</f>
        <v>Dionne Sijben</v>
      </c>
      <c r="C52" s="115">
        <f>[1]Invoerenduet!$H$9</f>
        <v>200400952</v>
      </c>
      <c r="D52" s="105">
        <v>0.4</v>
      </c>
      <c r="E52" s="116">
        <f>[1]Invoerenduet!$AO$9</f>
        <v>5.6</v>
      </c>
      <c r="F52" s="116">
        <f>[1]Invoerenduet!$AP$9</f>
        <v>4.8</v>
      </c>
      <c r="G52" s="116">
        <f>[1]Invoerenduet!$AQ$9</f>
        <v>5.4</v>
      </c>
      <c r="H52" s="117">
        <f>[1]Invoerenduet!$AR$9</f>
        <v>6.1</v>
      </c>
      <c r="I52" s="117">
        <f>[1]Invoerenduet!$AS$9</f>
        <v>5.7</v>
      </c>
      <c r="J52" s="118">
        <f>[1]Invoerenduet!$AU$9</f>
        <v>22.2667</v>
      </c>
      <c r="K52" s="119" t="s">
        <v>37</v>
      </c>
      <c r="L52" s="120" t="s">
        <v>38</v>
      </c>
      <c r="M52" s="121">
        <f>[1]Invoerenduet!$C$3</f>
        <v>0</v>
      </c>
      <c r="N52" s="122" t="s">
        <v>36</v>
      </c>
      <c r="O52" s="123">
        <f>ROUND([1]Invoerenduet!$S$9*[1]Invoerenduet!$C$3/100,4)</f>
        <v>0</v>
      </c>
      <c r="P52" s="80" t="str">
        <f>[1]Invoerenduet!$T$9</f>
        <v/>
      </c>
    </row>
    <row r="53" spans="1:16">
      <c r="A53" s="115" t="str">
        <f>[1]Invoerenduet!$L$9</f>
        <v>x</v>
      </c>
      <c r="B53" s="115" t="str">
        <f>[1]Invoerenduet!$J$9</f>
        <v>Gioya Kappuw</v>
      </c>
      <c r="C53" s="115">
        <f>[1]Invoerenduet!$K$9</f>
        <v>200401578</v>
      </c>
      <c r="D53" s="105">
        <v>0.3</v>
      </c>
      <c r="E53" s="116">
        <f>[1]Invoerenduet!$BB$9</f>
        <v>5.4</v>
      </c>
      <c r="F53" s="116">
        <f>[1]Invoerenduet!$BC$9</f>
        <v>4.8</v>
      </c>
      <c r="G53" s="116">
        <f>[1]Invoerenduet!$BD$9</f>
        <v>4.9000000000000004</v>
      </c>
      <c r="H53" s="117">
        <f>[1]Invoerenduet!$BE$9</f>
        <v>4.8</v>
      </c>
      <c r="I53" s="117">
        <f>[1]Invoerenduet!$BF$9</f>
        <v>5.6</v>
      </c>
      <c r="J53" s="118">
        <f>[1]Invoerenduet!$BH$9</f>
        <v>15.1</v>
      </c>
      <c r="K53" s="119" t="s">
        <v>39</v>
      </c>
      <c r="L53" s="78"/>
      <c r="M53" s="78"/>
      <c r="N53" s="85"/>
      <c r="O53" s="78"/>
      <c r="P53" s="80"/>
    </row>
    <row r="54" spans="1:16">
      <c r="A54" s="115">
        <f>[1]Invoerenduet!$O$9</f>
        <v>0</v>
      </c>
      <c r="B54" s="115" t="str">
        <f>[1]Invoerenduet!$M$9</f>
        <v>Eline Penning</v>
      </c>
      <c r="C54" s="115">
        <f>[1]Invoerenduet!$N$9</f>
        <v>200403278</v>
      </c>
      <c r="D54" s="78"/>
      <c r="E54" s="78"/>
      <c r="F54" s="124"/>
      <c r="G54" s="124"/>
      <c r="H54" s="125"/>
      <c r="I54" s="125"/>
      <c r="J54" s="126">
        <f>SUM(J51:J53)</f>
        <v>54.2667</v>
      </c>
      <c r="K54" s="78"/>
      <c r="L54" s="78"/>
      <c r="M54" s="78"/>
      <c r="N54" s="85"/>
      <c r="O54" s="78"/>
      <c r="P54" s="80"/>
    </row>
    <row r="55" spans="1:16" ht="15.75" thickBot="1">
      <c r="A55" s="115"/>
      <c r="B55" s="115"/>
      <c r="C55" s="115"/>
      <c r="D55" s="78"/>
      <c r="E55" s="78"/>
      <c r="F55" s="115"/>
      <c r="G55" s="115"/>
      <c r="H55" s="127"/>
      <c r="I55" s="128" t="s">
        <v>40</v>
      </c>
      <c r="J55" s="129">
        <f>[1]Invoerenduet!$BK$9</f>
        <v>0</v>
      </c>
      <c r="K55" s="130" t="s">
        <v>41</v>
      </c>
      <c r="L55" s="78"/>
      <c r="M55" s="78"/>
      <c r="N55" s="85"/>
      <c r="O55" s="78"/>
      <c r="P55" s="80"/>
    </row>
    <row r="56" spans="1:16" ht="16.5" thickTop="1" thickBot="1">
      <c r="A56" s="115"/>
      <c r="B56" s="115" t="s">
        <v>42</v>
      </c>
      <c r="C56" s="115" t="str">
        <f>[1]Invoerenduet!$E$9</f>
        <v>Quidam</v>
      </c>
      <c r="D56" s="77"/>
      <c r="E56" s="78"/>
      <c r="F56" s="115"/>
      <c r="G56" s="115"/>
      <c r="H56" s="127"/>
      <c r="I56" s="128" t="s">
        <v>8</v>
      </c>
      <c r="J56" s="131">
        <f>[1]Invoerenduet!$BL$9</f>
        <v>54.2667</v>
      </c>
      <c r="K56" s="78"/>
      <c r="L56" s="78" t="s">
        <v>43</v>
      </c>
      <c r="M56" s="78">
        <f>[1]Invoerenduet!$C$2</f>
        <v>100</v>
      </c>
      <c r="N56" s="132" t="s">
        <v>36</v>
      </c>
      <c r="O56" s="100">
        <f>[1]Invoerenduet!$BN$9</f>
        <v>54.2667</v>
      </c>
      <c r="P56" s="80">
        <f>[1]Invoerenduet!$V$9</f>
        <v>5</v>
      </c>
    </row>
    <row r="57" spans="1:16" ht="15.75" thickTop="1">
      <c r="A57" s="115"/>
      <c r="B57" s="115" t="s">
        <v>44</v>
      </c>
      <c r="C57" s="115" t="str">
        <f>[1]Invoerenduet!$F$9</f>
        <v>ACZ</v>
      </c>
      <c r="D57" s="77"/>
      <c r="E57" s="78"/>
      <c r="F57" s="115"/>
      <c r="G57" s="115"/>
      <c r="H57" s="133"/>
      <c r="I57" s="78"/>
      <c r="J57" s="131"/>
      <c r="K57" s="78"/>
      <c r="L57" s="134" t="s">
        <v>45</v>
      </c>
      <c r="M57" s="78"/>
      <c r="N57" s="78"/>
      <c r="O57" s="85">
        <f>[1]Invoerenduet!$C$9</f>
        <v>54.2667</v>
      </c>
      <c r="P57" s="135"/>
    </row>
    <row r="58" spans="1:16" ht="15.75" thickBot="1">
      <c r="A58" s="115"/>
      <c r="B58" s="115"/>
      <c r="C58" s="115"/>
      <c r="D58" s="78"/>
      <c r="E58" s="78"/>
      <c r="F58" s="115"/>
      <c r="G58" s="115"/>
      <c r="H58" s="127"/>
      <c r="I58" s="134"/>
      <c r="J58" s="131"/>
      <c r="K58" s="78"/>
      <c r="L58" s="78"/>
      <c r="M58" s="78"/>
      <c r="N58" s="85"/>
      <c r="O58" s="78"/>
      <c r="P58" s="80"/>
    </row>
    <row r="59" spans="1:16">
      <c r="A59" s="133">
        <f>[1]Invoerenduet!$B$10</f>
        <v>6</v>
      </c>
      <c r="B59" s="137" t="str">
        <f>[1]Invoerenduet!$D$10</f>
        <v>De Dolfijn</v>
      </c>
      <c r="C59" s="104" t="str">
        <f>[1]Invoerenduet!$Q$10</f>
        <v>mid/west</v>
      </c>
      <c r="D59" s="105">
        <v>0.3</v>
      </c>
      <c r="E59" s="138">
        <f>[1]Invoerenduet!$AB$10</f>
        <v>5.2</v>
      </c>
      <c r="F59" s="138">
        <f>[1]Invoerenduet!$AC$10</f>
        <v>6.6</v>
      </c>
      <c r="G59" s="138">
        <f>[1]Invoerenduet!$AD$10</f>
        <v>5.3</v>
      </c>
      <c r="H59" s="139">
        <f>[1]Invoerenduet!$AE$10</f>
        <v>5</v>
      </c>
      <c r="I59" s="139">
        <f>[1]Invoerenduet!$AF$10</f>
        <v>5.4</v>
      </c>
      <c r="J59" s="118">
        <f>[1]Invoerenduet!$AH$10</f>
        <v>15.9</v>
      </c>
      <c r="K59" s="140" t="s">
        <v>34</v>
      </c>
      <c r="L59" s="141" t="s">
        <v>35</v>
      </c>
      <c r="M59" s="142">
        <f>[1]Invoerenduet!$C$1</f>
        <v>0</v>
      </c>
      <c r="N59" s="143" t="s">
        <v>36</v>
      </c>
      <c r="O59" s="144">
        <f>ROUND([1]Invoerenduet!$BX$10*[1]Invoerenduet!$C$1/100,4)</f>
        <v>0</v>
      </c>
      <c r="P59" s="114" t="str">
        <f>[1]Invoerenduet!$BY$10</f>
        <v/>
      </c>
    </row>
    <row r="60" spans="1:16" ht="15.75" thickBot="1">
      <c r="A60" s="115" t="str">
        <f>[1]Invoerenduet!$I$10</f>
        <v>x</v>
      </c>
      <c r="B60" s="115" t="str">
        <f>[1]Invoerenduet!$G$10</f>
        <v>Marloes Steenbeek</v>
      </c>
      <c r="C60" s="115">
        <f>[1]Invoerenduet!$H$10</f>
        <v>200500012</v>
      </c>
      <c r="D60" s="105">
        <v>0.4</v>
      </c>
      <c r="E60" s="116">
        <f>[1]Invoerenduet!$AO$10</f>
        <v>5.7</v>
      </c>
      <c r="F60" s="116">
        <f>[1]Invoerenduet!$AP$10</f>
        <v>5</v>
      </c>
      <c r="G60" s="116">
        <f>[1]Invoerenduet!$AQ$10</f>
        <v>5.3</v>
      </c>
      <c r="H60" s="117">
        <f>[1]Invoerenduet!$AR$10</f>
        <v>5.2</v>
      </c>
      <c r="I60" s="117">
        <f>[1]Invoerenduet!$AS$10</f>
        <v>5.8</v>
      </c>
      <c r="J60" s="118">
        <f>[1]Invoerenduet!$AU$10</f>
        <v>21.6</v>
      </c>
      <c r="K60" s="119" t="s">
        <v>37</v>
      </c>
      <c r="L60" s="120" t="s">
        <v>38</v>
      </c>
      <c r="M60" s="121">
        <f>[1]Invoerenduet!$C$3</f>
        <v>0</v>
      </c>
      <c r="N60" s="122" t="s">
        <v>36</v>
      </c>
      <c r="O60" s="123">
        <f>ROUND([1]Invoerenduet!$S$10*[1]Invoerenduet!$C$3/100,4)</f>
        <v>0</v>
      </c>
      <c r="P60" s="80" t="str">
        <f>[1]Invoerenduet!$T$10</f>
        <v/>
      </c>
    </row>
    <row r="61" spans="1:16">
      <c r="A61" s="115" t="str">
        <f>[1]Invoerenduet!$L$10</f>
        <v>x</v>
      </c>
      <c r="B61" s="115" t="str">
        <f>[1]Invoerenduet!$J$10</f>
        <v>Marleen Voesten</v>
      </c>
      <c r="C61" s="115">
        <f>[1]Invoerenduet!$K$10</f>
        <v>200403600</v>
      </c>
      <c r="D61" s="105">
        <v>0.3</v>
      </c>
      <c r="E61" s="116">
        <f>[1]Invoerenduet!$BB$10</f>
        <v>4.9000000000000004</v>
      </c>
      <c r="F61" s="116">
        <f>[1]Invoerenduet!$BC$10</f>
        <v>5.4</v>
      </c>
      <c r="G61" s="116">
        <f>[1]Invoerenduet!$BD$10</f>
        <v>5</v>
      </c>
      <c r="H61" s="117">
        <f>[1]Invoerenduet!$BE$10</f>
        <v>4.9000000000000004</v>
      </c>
      <c r="I61" s="117">
        <f>[1]Invoerenduet!$BF$10</f>
        <v>5.4</v>
      </c>
      <c r="J61" s="118">
        <f>[1]Invoerenduet!$BH$10</f>
        <v>15.3</v>
      </c>
      <c r="K61" s="119" t="s">
        <v>39</v>
      </c>
      <c r="L61" s="78"/>
      <c r="M61" s="78"/>
      <c r="N61" s="85"/>
      <c r="O61" s="78"/>
      <c r="P61" s="80"/>
    </row>
    <row r="62" spans="1:16">
      <c r="A62" s="115" t="str">
        <f>[1]Invoerenduet!$O$10</f>
        <v>res</v>
      </c>
      <c r="B62" s="115" t="str">
        <f>[1]Invoerenduet!$M$10</f>
        <v>Amanda Voesten</v>
      </c>
      <c r="C62" s="115">
        <f>[1]Invoerenduet!$N$10</f>
        <v>200404456</v>
      </c>
      <c r="D62" s="78"/>
      <c r="E62" s="78"/>
      <c r="F62" s="124"/>
      <c r="G62" s="124"/>
      <c r="H62" s="125"/>
      <c r="I62" s="125"/>
      <c r="J62" s="126">
        <f>SUM(J59:J61)</f>
        <v>52.8</v>
      </c>
      <c r="K62" s="78"/>
      <c r="L62" s="78"/>
      <c r="M62" s="78"/>
      <c r="N62" s="85"/>
      <c r="O62" s="78"/>
      <c r="P62" s="80"/>
    </row>
    <row r="63" spans="1:16" ht="15.75" thickBot="1">
      <c r="A63" s="115"/>
      <c r="B63" s="115"/>
      <c r="C63" s="115"/>
      <c r="D63" s="78"/>
      <c r="E63" s="78"/>
      <c r="F63" s="115"/>
      <c r="G63" s="115"/>
      <c r="H63" s="127"/>
      <c r="I63" s="128" t="s">
        <v>40</v>
      </c>
      <c r="J63" s="129">
        <f>[1]Invoerenduet!$BK$10</f>
        <v>0</v>
      </c>
      <c r="K63" s="130" t="s">
        <v>41</v>
      </c>
      <c r="L63" s="78"/>
      <c r="M63" s="78"/>
      <c r="N63" s="85"/>
      <c r="O63" s="78"/>
      <c r="P63" s="80"/>
    </row>
    <row r="64" spans="1:16" ht="16.5" thickTop="1" thickBot="1">
      <c r="A64" s="115"/>
      <c r="B64" s="115" t="s">
        <v>42</v>
      </c>
      <c r="C64" s="115" t="str">
        <f>[1]Invoerenduet!$E$10</f>
        <v>Right now</v>
      </c>
      <c r="D64" s="77"/>
      <c r="E64" s="78"/>
      <c r="F64" s="115"/>
      <c r="G64" s="115"/>
      <c r="H64" s="127"/>
      <c r="I64" s="128" t="s">
        <v>8</v>
      </c>
      <c r="J64" s="131">
        <f>[1]Invoerenduet!$BL$10</f>
        <v>52.8</v>
      </c>
      <c r="K64" s="78"/>
      <c r="L64" s="78" t="s">
        <v>43</v>
      </c>
      <c r="M64" s="78">
        <f>[1]Invoerenduet!$C$2</f>
        <v>100</v>
      </c>
      <c r="N64" s="132" t="s">
        <v>36</v>
      </c>
      <c r="O64" s="100">
        <f>[1]Invoerenduet!$BN$10</f>
        <v>52.8</v>
      </c>
      <c r="P64" s="80">
        <f>[1]Invoerenduet!$V$10</f>
        <v>6</v>
      </c>
    </row>
    <row r="65" spans="1:16" ht="15.75" thickTop="1">
      <c r="A65" s="115"/>
      <c r="B65" s="115" t="s">
        <v>44</v>
      </c>
      <c r="C65" s="115" t="str">
        <f>[1]Invoerenduet!$F$10</f>
        <v>De Dolfijn</v>
      </c>
      <c r="D65" s="77"/>
      <c r="E65" s="78"/>
      <c r="F65" s="115"/>
      <c r="G65" s="115"/>
      <c r="H65" s="133"/>
      <c r="I65" s="78"/>
      <c r="J65" s="131"/>
      <c r="K65" s="78"/>
      <c r="L65" s="134" t="s">
        <v>45</v>
      </c>
      <c r="M65" s="78"/>
      <c r="N65" s="78"/>
      <c r="O65" s="85">
        <f>[1]Invoerenduet!$C$10</f>
        <v>52.8</v>
      </c>
      <c r="P65" s="135"/>
    </row>
    <row r="66" spans="1:16" ht="15.75" thickBot="1">
      <c r="A66" s="115"/>
      <c r="B66" s="115"/>
      <c r="C66" s="115"/>
      <c r="D66" s="78"/>
      <c r="E66" s="78"/>
      <c r="F66" s="115"/>
      <c r="G66" s="115"/>
      <c r="H66" s="127"/>
      <c r="I66" s="134"/>
      <c r="J66" s="131"/>
      <c r="K66" s="78"/>
      <c r="L66" s="78"/>
      <c r="M66" s="78"/>
      <c r="N66" s="85"/>
      <c r="O66" s="78"/>
      <c r="P66" s="80"/>
    </row>
    <row r="67" spans="1:16">
      <c r="A67" s="133">
        <f>[1]Invoerenduet!$B$11</f>
        <v>7</v>
      </c>
      <c r="B67" s="137" t="str">
        <f>[1]Invoerenduet!$D$11</f>
        <v>Aquarijn</v>
      </c>
      <c r="C67" s="104" t="str">
        <f>[1]Invoerenduet!$Q$11</f>
        <v>mid/west</v>
      </c>
      <c r="D67" s="105">
        <v>0.3</v>
      </c>
      <c r="E67" s="138">
        <f>[1]Invoerenduet!$AB$11</f>
        <v>5.0999999999999996</v>
      </c>
      <c r="F67" s="138">
        <f>[1]Invoerenduet!$AC$11</f>
        <v>4.7</v>
      </c>
      <c r="G67" s="138">
        <f>[1]Invoerenduet!$AD$11</f>
        <v>5.3</v>
      </c>
      <c r="H67" s="139">
        <f>[1]Invoerenduet!$AE$11</f>
        <v>5.6</v>
      </c>
      <c r="I67" s="139">
        <f>[1]Invoerenduet!$AF$11</f>
        <v>5.2</v>
      </c>
      <c r="J67" s="118">
        <f>[1]Invoerenduet!$AH$11</f>
        <v>15.6</v>
      </c>
      <c r="K67" s="140" t="s">
        <v>34</v>
      </c>
      <c r="L67" s="141" t="s">
        <v>35</v>
      </c>
      <c r="M67" s="142">
        <f>[1]Invoerenduet!$C$1</f>
        <v>0</v>
      </c>
      <c r="N67" s="143" t="s">
        <v>36</v>
      </c>
      <c r="O67" s="144">
        <f>ROUND([1]Invoerenduet!$BX$11*[1]Invoerenduet!$C$1/100,4)</f>
        <v>0</v>
      </c>
      <c r="P67" s="114" t="str">
        <f>[1]Invoerenduet!$BY$11</f>
        <v/>
      </c>
    </row>
    <row r="68" spans="1:16" ht="15.75" thickBot="1">
      <c r="A68" s="115" t="str">
        <f>[1]Invoerenduet!$I$11</f>
        <v>x</v>
      </c>
      <c r="B68" s="115" t="str">
        <f>[1]Invoerenduet!$G$11</f>
        <v>Eline Braakhuis</v>
      </c>
      <c r="C68" s="115">
        <f>[1]Invoerenduet!$H$11</f>
        <v>200401294</v>
      </c>
      <c r="D68" s="105">
        <v>0.4</v>
      </c>
      <c r="E68" s="116">
        <f>[1]Invoerenduet!$AO$11</f>
        <v>5.4</v>
      </c>
      <c r="F68" s="116">
        <f>[1]Invoerenduet!$AP$11</f>
        <v>4.8</v>
      </c>
      <c r="G68" s="116">
        <f>[1]Invoerenduet!$AQ$11</f>
        <v>5.3</v>
      </c>
      <c r="H68" s="117">
        <f>[1]Invoerenduet!$AR$11</f>
        <v>5.4</v>
      </c>
      <c r="I68" s="117">
        <f>[1]Invoerenduet!$AS$11</f>
        <v>5.8</v>
      </c>
      <c r="J68" s="118">
        <f>[1]Invoerenduet!$AU$11</f>
        <v>21.466699999999999</v>
      </c>
      <c r="K68" s="119" t="s">
        <v>37</v>
      </c>
      <c r="L68" s="120" t="s">
        <v>38</v>
      </c>
      <c r="M68" s="121">
        <f>[1]Invoerenduet!$C$3</f>
        <v>0</v>
      </c>
      <c r="N68" s="122" t="s">
        <v>36</v>
      </c>
      <c r="O68" s="123">
        <f>ROUND([1]Invoerenduet!$S$11*[1]Invoerenduet!$C$3/100,4)</f>
        <v>0</v>
      </c>
      <c r="P68" s="80" t="str">
        <f>[1]Invoerenduet!$T$11</f>
        <v/>
      </c>
    </row>
    <row r="69" spans="1:16">
      <c r="A69" s="115" t="str">
        <f>[1]Invoerenduet!$L$11</f>
        <v>x</v>
      </c>
      <c r="B69" s="115" t="str">
        <f>[1]Invoerenduet!$J$11</f>
        <v>Maddy van der Hoeven</v>
      </c>
      <c r="C69" s="115">
        <f>[1]Invoerenduet!$K$11</f>
        <v>200401298</v>
      </c>
      <c r="D69" s="105">
        <v>0.3</v>
      </c>
      <c r="E69" s="116">
        <f>[1]Invoerenduet!$BB$11</f>
        <v>5.5</v>
      </c>
      <c r="F69" s="116">
        <f>[1]Invoerenduet!$BC$11</f>
        <v>5.5</v>
      </c>
      <c r="G69" s="116">
        <f>[1]Invoerenduet!$BD$11</f>
        <v>4.7</v>
      </c>
      <c r="H69" s="117">
        <f>[1]Invoerenduet!$BE$11</f>
        <v>4.3</v>
      </c>
      <c r="I69" s="117">
        <f>[1]Invoerenduet!$BF$11</f>
        <v>5.0999999999999996</v>
      </c>
      <c r="J69" s="118">
        <f>[1]Invoerenduet!$BH$11</f>
        <v>15.3</v>
      </c>
      <c r="K69" s="119" t="s">
        <v>39</v>
      </c>
      <c r="L69" s="78"/>
      <c r="M69" s="78"/>
      <c r="N69" s="85"/>
      <c r="O69" s="78"/>
      <c r="P69" s="80"/>
    </row>
    <row r="70" spans="1:16">
      <c r="A70" s="115">
        <f>[1]Invoerenduet!$O$11</f>
        <v>0</v>
      </c>
      <c r="B70" s="115">
        <f>[1]Invoerenduet!$M$11</f>
        <v>0</v>
      </c>
      <c r="C70" s="115">
        <f>[1]Invoerenduet!$N$11</f>
        <v>0</v>
      </c>
      <c r="D70" s="78"/>
      <c r="E70" s="78"/>
      <c r="F70" s="124"/>
      <c r="G70" s="124"/>
      <c r="H70" s="125"/>
      <c r="I70" s="125"/>
      <c r="J70" s="126">
        <f>SUM(J67:J69)</f>
        <v>52.366699999999994</v>
      </c>
      <c r="K70" s="78"/>
      <c r="L70" s="78"/>
      <c r="M70" s="78"/>
      <c r="N70" s="85"/>
      <c r="O70" s="78"/>
      <c r="P70" s="80"/>
    </row>
    <row r="71" spans="1:16" ht="15.75" thickBot="1">
      <c r="A71" s="115"/>
      <c r="B71" s="115"/>
      <c r="C71" s="115"/>
      <c r="D71" s="78"/>
      <c r="E71" s="78"/>
      <c r="F71" s="115"/>
      <c r="G71" s="115"/>
      <c r="H71" s="127"/>
      <c r="I71" s="128" t="s">
        <v>40</v>
      </c>
      <c r="J71" s="129">
        <f>[1]Invoerenduet!$BK$11</f>
        <v>0</v>
      </c>
      <c r="K71" s="130" t="s">
        <v>41</v>
      </c>
      <c r="L71" s="78"/>
      <c r="M71" s="78"/>
      <c r="N71" s="85"/>
      <c r="O71" s="78"/>
      <c r="P71" s="80"/>
    </row>
    <row r="72" spans="1:16" ht="16.5" thickTop="1" thickBot="1">
      <c r="A72" s="115"/>
      <c r="B72" s="115" t="s">
        <v>42</v>
      </c>
      <c r="C72" s="115" t="str">
        <f>[1]Invoerenduet!$E$11</f>
        <v>Hotel Transylvania</v>
      </c>
      <c r="D72" s="77"/>
      <c r="E72" s="78"/>
      <c r="F72" s="115"/>
      <c r="G72" s="115"/>
      <c r="H72" s="127"/>
      <c r="I72" s="128" t="s">
        <v>8</v>
      </c>
      <c r="J72" s="131">
        <f>[1]Invoerenduet!$BL$11</f>
        <v>52.366699999999994</v>
      </c>
      <c r="K72" s="78"/>
      <c r="L72" s="78" t="s">
        <v>43</v>
      </c>
      <c r="M72" s="78">
        <f>[1]Invoerenduet!$C$2</f>
        <v>100</v>
      </c>
      <c r="N72" s="132" t="s">
        <v>36</v>
      </c>
      <c r="O72" s="100">
        <f>[1]Invoerenduet!$BN$11</f>
        <v>52.366700000000002</v>
      </c>
      <c r="P72" s="80">
        <f>[1]Invoerenduet!$V$11</f>
        <v>7</v>
      </c>
    </row>
    <row r="73" spans="1:16" ht="15.75" thickTop="1">
      <c r="A73" s="115"/>
      <c r="B73" s="115" t="s">
        <v>44</v>
      </c>
      <c r="C73" s="115" t="str">
        <f>[1]Invoerenduet!$F$11</f>
        <v>Aquarijn</v>
      </c>
      <c r="D73" s="77"/>
      <c r="E73" s="78"/>
      <c r="F73" s="115"/>
      <c r="G73" s="115"/>
      <c r="H73" s="133"/>
      <c r="I73" s="78"/>
      <c r="J73" s="131"/>
      <c r="K73" s="78"/>
      <c r="L73" s="134" t="s">
        <v>45</v>
      </c>
      <c r="M73" s="78"/>
      <c r="N73" s="78"/>
      <c r="O73" s="85">
        <f>[1]Invoerenduet!$C$11</f>
        <v>52.366700000000002</v>
      </c>
      <c r="P73" s="135"/>
    </row>
    <row r="74" spans="1:16" ht="15.75" thickBot="1">
      <c r="A74" s="115"/>
      <c r="B74" s="115"/>
      <c r="C74" s="115"/>
      <c r="D74" s="78"/>
      <c r="E74" s="78"/>
      <c r="F74" s="115"/>
      <c r="G74" s="115"/>
      <c r="H74" s="127"/>
      <c r="I74" s="134"/>
      <c r="J74" s="131"/>
      <c r="K74" s="78"/>
      <c r="L74" s="78"/>
      <c r="M74" s="78"/>
      <c r="N74" s="85"/>
      <c r="O74" s="78"/>
      <c r="P74" s="80"/>
    </row>
    <row r="75" spans="1:16">
      <c r="A75" s="133">
        <f>[1]Invoerenduet!$B$12</f>
        <v>8</v>
      </c>
      <c r="B75" s="137" t="str">
        <f>[1]Invoerenduet!$D$12</f>
        <v>WVZ</v>
      </c>
      <c r="C75" s="104" t="str">
        <f>[1]Invoerenduet!$Q$12</f>
        <v>West</v>
      </c>
      <c r="D75" s="105">
        <v>0.3</v>
      </c>
      <c r="E75" s="138">
        <f>[1]Invoerenduet!$AB$12</f>
        <v>5.6</v>
      </c>
      <c r="F75" s="138">
        <f>[1]Invoerenduet!$AC$12</f>
        <v>5.0999999999999996</v>
      </c>
      <c r="G75" s="138">
        <f>[1]Invoerenduet!$AD$12</f>
        <v>5.4</v>
      </c>
      <c r="H75" s="139">
        <f>[1]Invoerenduet!$AE$12</f>
        <v>5</v>
      </c>
      <c r="I75" s="139">
        <f>[1]Invoerenduet!$AF$12</f>
        <v>5.3</v>
      </c>
      <c r="J75" s="118">
        <f>[1]Invoerenduet!$AH$12</f>
        <v>15.8</v>
      </c>
      <c r="K75" s="140" t="s">
        <v>34</v>
      </c>
      <c r="L75" s="141" t="s">
        <v>35</v>
      </c>
      <c r="M75" s="142">
        <f>[1]Invoerenduet!$C$1</f>
        <v>0</v>
      </c>
      <c r="N75" s="143" t="s">
        <v>36</v>
      </c>
      <c r="O75" s="144">
        <f>ROUND([1]Invoerenduet!$BX$12*[1]Invoerenduet!$C$1/100,4)</f>
        <v>0</v>
      </c>
      <c r="P75" s="114" t="str">
        <f>[1]Invoerenduet!$BY$12</f>
        <v/>
      </c>
    </row>
    <row r="76" spans="1:16" ht="15.75" thickBot="1">
      <c r="A76" s="115" t="str">
        <f>[1]Invoerenduet!$I$12</f>
        <v>x</v>
      </c>
      <c r="B76" s="115" t="str">
        <f>[1]Invoerenduet!$G$12</f>
        <v>Fiene van Wijk</v>
      </c>
      <c r="C76" s="115">
        <f>[1]Invoerenduet!$H$12</f>
        <v>200402214</v>
      </c>
      <c r="D76" s="105">
        <v>0.4</v>
      </c>
      <c r="E76" s="116">
        <f>[1]Invoerenduet!$AO$12</f>
        <v>5.9</v>
      </c>
      <c r="F76" s="116">
        <f>[1]Invoerenduet!$AP$12</f>
        <v>5</v>
      </c>
      <c r="G76" s="116">
        <f>[1]Invoerenduet!$AQ$12</f>
        <v>5</v>
      </c>
      <c r="H76" s="117">
        <f>[1]Invoerenduet!$AR$12</f>
        <v>5.0999999999999996</v>
      </c>
      <c r="I76" s="117">
        <f>[1]Invoerenduet!$AS$12</f>
        <v>5.6</v>
      </c>
      <c r="J76" s="118">
        <f>[1]Invoerenduet!$AU$12</f>
        <v>20.933299999999999</v>
      </c>
      <c r="K76" s="119" t="s">
        <v>37</v>
      </c>
      <c r="L76" s="120" t="s">
        <v>38</v>
      </c>
      <c r="M76" s="121">
        <f>[1]Invoerenduet!$C$3</f>
        <v>0</v>
      </c>
      <c r="N76" s="122" t="s">
        <v>36</v>
      </c>
      <c r="O76" s="123">
        <f>ROUND([1]Invoerenduet!$S$12*[1]Invoerenduet!$C$3/100,4)</f>
        <v>0</v>
      </c>
      <c r="P76" s="80" t="str">
        <f>[1]Invoerenduet!$T$12</f>
        <v/>
      </c>
    </row>
    <row r="77" spans="1:16">
      <c r="A77" s="115" t="str">
        <f>[1]Invoerenduet!$L$12</f>
        <v>x</v>
      </c>
      <c r="B77" s="115" t="str">
        <f>[1]Invoerenduet!$J$12</f>
        <v>Floor Speckens</v>
      </c>
      <c r="C77" s="115">
        <f>[1]Invoerenduet!$K$12</f>
        <v>200402892</v>
      </c>
      <c r="D77" s="105">
        <v>0.3</v>
      </c>
      <c r="E77" s="116">
        <f>[1]Invoerenduet!$BB$12</f>
        <v>5.0999999999999996</v>
      </c>
      <c r="F77" s="116">
        <f>[1]Invoerenduet!$BC$12</f>
        <v>5.6</v>
      </c>
      <c r="G77" s="116">
        <f>[1]Invoerenduet!$BD$12</f>
        <v>5.4</v>
      </c>
      <c r="H77" s="117">
        <f>[1]Invoerenduet!$BE$12</f>
        <v>4.8</v>
      </c>
      <c r="I77" s="117">
        <f>[1]Invoerenduet!$BF$12</f>
        <v>4.8</v>
      </c>
      <c r="J77" s="118">
        <f>[1]Invoerenduet!$BH$12</f>
        <v>15.3</v>
      </c>
      <c r="K77" s="119" t="s">
        <v>39</v>
      </c>
      <c r="L77" s="78"/>
      <c r="M77" s="78"/>
      <c r="N77" s="85"/>
      <c r="O77" s="78"/>
      <c r="P77" s="80"/>
    </row>
    <row r="78" spans="1:16">
      <c r="A78" s="115" t="str">
        <f>[1]Invoerenduet!$O$12</f>
        <v>res</v>
      </c>
      <c r="B78" s="115" t="str">
        <f>[1]Invoerenduet!$M$12</f>
        <v>Kate Jutte</v>
      </c>
      <c r="C78" s="115">
        <f>[1]Invoerenduet!$N$12</f>
        <v>200401278</v>
      </c>
      <c r="D78" s="78"/>
      <c r="E78" s="78"/>
      <c r="F78" s="124"/>
      <c r="G78" s="124"/>
      <c r="H78" s="125"/>
      <c r="I78" s="125"/>
      <c r="J78" s="126">
        <f>SUM(J75:J77)</f>
        <v>52.033299999999997</v>
      </c>
      <c r="K78" s="78"/>
      <c r="L78" s="78"/>
      <c r="M78" s="78"/>
      <c r="N78" s="85"/>
      <c r="O78" s="78"/>
      <c r="P78" s="80"/>
    </row>
    <row r="79" spans="1:16" ht="15.75" thickBot="1">
      <c r="A79" s="115"/>
      <c r="B79" s="115"/>
      <c r="C79" s="115"/>
      <c r="D79" s="78"/>
      <c r="E79" s="78"/>
      <c r="F79" s="115"/>
      <c r="G79" s="115"/>
      <c r="H79" s="127"/>
      <c r="I79" s="128" t="s">
        <v>40</v>
      </c>
      <c r="J79" s="129">
        <f>[1]Invoerenduet!$BK$12</f>
        <v>0</v>
      </c>
      <c r="K79" s="130" t="s">
        <v>41</v>
      </c>
      <c r="L79" s="78"/>
      <c r="M79" s="78"/>
      <c r="N79" s="85"/>
      <c r="O79" s="78"/>
      <c r="P79" s="80"/>
    </row>
    <row r="80" spans="1:16" ht="16.5" thickTop="1" thickBot="1">
      <c r="A80" s="115"/>
      <c r="B80" s="115" t="s">
        <v>42</v>
      </c>
      <c r="C80" s="115" t="str">
        <f>[1]Invoerenduet!$E$12</f>
        <v>Up</v>
      </c>
      <c r="D80" s="77"/>
      <c r="E80" s="78"/>
      <c r="F80" s="115"/>
      <c r="G80" s="115"/>
      <c r="H80" s="127"/>
      <c r="I80" s="128" t="s">
        <v>8</v>
      </c>
      <c r="J80" s="131">
        <f>[1]Invoerenduet!$BL$12</f>
        <v>52.033299999999997</v>
      </c>
      <c r="K80" s="78"/>
      <c r="L80" s="78" t="s">
        <v>43</v>
      </c>
      <c r="M80" s="78">
        <f>[1]Invoerenduet!$C$2</f>
        <v>100</v>
      </c>
      <c r="N80" s="132" t="s">
        <v>36</v>
      </c>
      <c r="O80" s="100">
        <f>[1]Invoerenduet!$BN$12</f>
        <v>52.033299999999997</v>
      </c>
      <c r="P80" s="80">
        <f>[1]Invoerenduet!$V$12</f>
        <v>8</v>
      </c>
    </row>
    <row r="81" spans="1:16" ht="15.75" thickTop="1">
      <c r="A81" s="115"/>
      <c r="B81" s="115" t="s">
        <v>44</v>
      </c>
      <c r="C81" s="115" t="str">
        <f>[1]Invoerenduet!$F$12</f>
        <v>WVZ Combinatie</v>
      </c>
      <c r="D81" s="77"/>
      <c r="E81" s="78"/>
      <c r="F81" s="115"/>
      <c r="G81" s="115"/>
      <c r="H81" s="133"/>
      <c r="I81" s="78"/>
      <c r="J81" s="131"/>
      <c r="K81" s="78"/>
      <c r="L81" s="134" t="s">
        <v>45</v>
      </c>
      <c r="M81" s="78"/>
      <c r="N81" s="78"/>
      <c r="O81" s="85">
        <f>[1]Invoerenduet!$C$12</f>
        <v>52.033299999999997</v>
      </c>
      <c r="P81" s="135"/>
    </row>
    <row r="82" spans="1:16" ht="15.75" thickBot="1">
      <c r="A82" s="115"/>
      <c r="B82" s="115"/>
      <c r="C82" s="115"/>
      <c r="D82" s="78"/>
      <c r="E82" s="78"/>
      <c r="F82" s="115"/>
      <c r="G82" s="115"/>
      <c r="H82" s="127"/>
      <c r="I82" s="134"/>
      <c r="J82" s="131"/>
      <c r="K82" s="78"/>
      <c r="L82" s="78"/>
      <c r="M82" s="78"/>
      <c r="N82" s="85"/>
      <c r="O82" s="78"/>
      <c r="P82" s="80"/>
    </row>
    <row r="83" spans="1:16">
      <c r="A83" s="133">
        <f>[1]Invoerenduet!$B$13</f>
        <v>9</v>
      </c>
      <c r="B83" s="137" t="str">
        <f>[1]Invoerenduet!$D$13</f>
        <v>ACZ</v>
      </c>
      <c r="C83" s="104" t="str">
        <f>[1]Invoerenduet!$Q$13</f>
        <v>West</v>
      </c>
      <c r="D83" s="105">
        <v>0.3</v>
      </c>
      <c r="E83" s="138">
        <f>[1]Invoerenduet!$AB$13</f>
        <v>5.3</v>
      </c>
      <c r="F83" s="138">
        <f>[1]Invoerenduet!$AC$13</f>
        <v>4.4000000000000004</v>
      </c>
      <c r="G83" s="138">
        <f>[1]Invoerenduet!$AD$13</f>
        <v>5.4</v>
      </c>
      <c r="H83" s="139">
        <f>[1]Invoerenduet!$AE$13</f>
        <v>5</v>
      </c>
      <c r="I83" s="139">
        <f>[1]Invoerenduet!$AF$13</f>
        <v>5.2</v>
      </c>
      <c r="J83" s="118">
        <f>[1]Invoerenduet!$AH$13</f>
        <v>15.5</v>
      </c>
      <c r="K83" s="140" t="s">
        <v>34</v>
      </c>
      <c r="L83" s="141" t="s">
        <v>35</v>
      </c>
      <c r="M83" s="142">
        <f>[1]Invoerenduet!$C$1</f>
        <v>0</v>
      </c>
      <c r="N83" s="143" t="s">
        <v>36</v>
      </c>
      <c r="O83" s="144">
        <f>ROUND([1]Invoerenduet!$BX$13*[1]Invoerenduet!$C$1/100,4)</f>
        <v>0</v>
      </c>
      <c r="P83" s="114" t="str">
        <f>[1]Invoerenduet!$BY$13</f>
        <v/>
      </c>
    </row>
    <row r="84" spans="1:16" ht="15.75" thickBot="1">
      <c r="A84" s="115" t="str">
        <f>[1]Invoerenduet!$I$13</f>
        <v>x</v>
      </c>
      <c r="B84" s="115" t="str">
        <f>[1]Invoerenduet!$G$13</f>
        <v>Elif Teke</v>
      </c>
      <c r="C84" s="115">
        <f>[1]Invoerenduet!$H$13</f>
        <v>200600328</v>
      </c>
      <c r="D84" s="105">
        <v>0.4</v>
      </c>
      <c r="E84" s="116">
        <f>[1]Invoerenduet!$AO$13</f>
        <v>5.0999999999999996</v>
      </c>
      <c r="F84" s="116">
        <f>[1]Invoerenduet!$AP$13</f>
        <v>4.5999999999999996</v>
      </c>
      <c r="G84" s="116">
        <f>[1]Invoerenduet!$AQ$13</f>
        <v>5.4</v>
      </c>
      <c r="H84" s="117">
        <f>[1]Invoerenduet!$AR$13</f>
        <v>5.0999999999999996</v>
      </c>
      <c r="I84" s="117">
        <f>[1]Invoerenduet!$AS$13</f>
        <v>5.3</v>
      </c>
      <c r="J84" s="118">
        <f>[1]Invoerenduet!$AU$13</f>
        <v>20.666699999999999</v>
      </c>
      <c r="K84" s="119" t="s">
        <v>37</v>
      </c>
      <c r="L84" s="120" t="s">
        <v>38</v>
      </c>
      <c r="M84" s="121">
        <f>[1]Invoerenduet!$C$3</f>
        <v>0</v>
      </c>
      <c r="N84" s="122" t="s">
        <v>36</v>
      </c>
      <c r="O84" s="123">
        <f>ROUND([1]Invoerenduet!$S$13*[1]Invoerenduet!$C$3/100,4)</f>
        <v>0</v>
      </c>
      <c r="P84" s="80" t="str">
        <f>[1]Invoerenduet!$T$13</f>
        <v/>
      </c>
    </row>
    <row r="85" spans="1:16">
      <c r="A85" s="115" t="str">
        <f>[1]Invoerenduet!$L$13</f>
        <v>x</v>
      </c>
      <c r="B85" s="115" t="str">
        <f>[1]Invoerenduet!$J$13</f>
        <v>Magali Kappuw</v>
      </c>
      <c r="C85" s="115">
        <f>[1]Invoerenduet!$K$13</f>
        <v>200600116</v>
      </c>
      <c r="D85" s="105">
        <v>0.3</v>
      </c>
      <c r="E85" s="116">
        <f>[1]Invoerenduet!$BB$13</f>
        <v>5.3</v>
      </c>
      <c r="F85" s="116">
        <f>[1]Invoerenduet!$BC$13</f>
        <v>4.9000000000000004</v>
      </c>
      <c r="G85" s="116">
        <f>[1]Invoerenduet!$BD$13</f>
        <v>4.9000000000000004</v>
      </c>
      <c r="H85" s="117">
        <f>[1]Invoerenduet!$BE$13</f>
        <v>5.2</v>
      </c>
      <c r="I85" s="117">
        <f>[1]Invoerenduet!$BF$13</f>
        <v>5.0999999999999996</v>
      </c>
      <c r="J85" s="118">
        <f>[1]Invoerenduet!$BH$13</f>
        <v>15.2</v>
      </c>
      <c r="K85" s="119" t="s">
        <v>39</v>
      </c>
      <c r="L85" s="78"/>
      <c r="M85" s="78"/>
      <c r="N85" s="85"/>
      <c r="O85" s="78"/>
      <c r="P85" s="80"/>
    </row>
    <row r="86" spans="1:16">
      <c r="A86" s="115">
        <f>[1]Invoerenduet!$O$13</f>
        <v>0</v>
      </c>
      <c r="B86" s="115">
        <f>[1]Invoerenduet!$M$13</f>
        <v>0</v>
      </c>
      <c r="C86" s="115">
        <f>[1]Invoerenduet!$N$13</f>
        <v>0</v>
      </c>
      <c r="D86" s="78"/>
      <c r="E86" s="78"/>
      <c r="F86" s="124"/>
      <c r="G86" s="124"/>
      <c r="H86" s="125"/>
      <c r="I86" s="125"/>
      <c r="J86" s="126">
        <f>SUM(J83:J85)</f>
        <v>51.366699999999994</v>
      </c>
      <c r="K86" s="78"/>
      <c r="L86" s="78"/>
      <c r="M86" s="78"/>
      <c r="N86" s="85"/>
      <c r="O86" s="78"/>
      <c r="P86" s="80"/>
    </row>
    <row r="87" spans="1:16" ht="15.75" thickBot="1">
      <c r="A87" s="115"/>
      <c r="B87" s="115"/>
      <c r="C87" s="115"/>
      <c r="D87" s="78"/>
      <c r="E87" s="78"/>
      <c r="F87" s="115"/>
      <c r="G87" s="115"/>
      <c r="H87" s="127"/>
      <c r="I87" s="128" t="s">
        <v>40</v>
      </c>
      <c r="J87" s="129">
        <f>[1]Invoerenduet!$BK$13</f>
        <v>0</v>
      </c>
      <c r="K87" s="130" t="s">
        <v>41</v>
      </c>
      <c r="L87" s="78"/>
      <c r="M87" s="78"/>
      <c r="N87" s="85"/>
      <c r="O87" s="78"/>
      <c r="P87" s="80"/>
    </row>
    <row r="88" spans="1:16" ht="16.5" thickTop="1" thickBot="1">
      <c r="A88" s="115"/>
      <c r="B88" s="115" t="s">
        <v>42</v>
      </c>
      <c r="C88" s="115" t="str">
        <f>[1]Invoerenduet!$E$13</f>
        <v>Quidam</v>
      </c>
      <c r="D88" s="77"/>
      <c r="E88" s="78"/>
      <c r="F88" s="115"/>
      <c r="G88" s="115"/>
      <c r="H88" s="127"/>
      <c r="I88" s="128" t="s">
        <v>8</v>
      </c>
      <c r="J88" s="131">
        <f>[1]Invoerenduet!$BL$13</f>
        <v>51.366699999999994</v>
      </c>
      <c r="K88" s="78"/>
      <c r="L88" s="78" t="s">
        <v>43</v>
      </c>
      <c r="M88" s="78">
        <f>[1]Invoerenduet!$C$2</f>
        <v>100</v>
      </c>
      <c r="N88" s="132" t="s">
        <v>36</v>
      </c>
      <c r="O88" s="100">
        <f>[1]Invoerenduet!$BN$13</f>
        <v>51.366700000000002</v>
      </c>
      <c r="P88" s="80">
        <f>[1]Invoerenduet!$V$13</f>
        <v>9</v>
      </c>
    </row>
    <row r="89" spans="1:16" ht="15.75" thickTop="1">
      <c r="A89" s="115"/>
      <c r="B89" s="115" t="s">
        <v>44</v>
      </c>
      <c r="C89" s="115" t="str">
        <f>[1]Invoerenduet!$F$13</f>
        <v>ACZ</v>
      </c>
      <c r="D89" s="77"/>
      <c r="E89" s="78"/>
      <c r="F89" s="115"/>
      <c r="G89" s="115"/>
      <c r="H89" s="133"/>
      <c r="I89" s="78"/>
      <c r="J89" s="131"/>
      <c r="K89" s="78"/>
      <c r="L89" s="134" t="s">
        <v>45</v>
      </c>
      <c r="M89" s="78"/>
      <c r="N89" s="78"/>
      <c r="O89" s="85">
        <f>[1]Invoerenduet!$C$13</f>
        <v>51.366700000000002</v>
      </c>
      <c r="P89" s="135"/>
    </row>
    <row r="90" spans="1:16" ht="15.75" thickBot="1">
      <c r="A90" s="115"/>
      <c r="B90" s="115"/>
      <c r="C90" s="115"/>
      <c r="D90" s="78"/>
      <c r="E90" s="78"/>
      <c r="F90" s="115"/>
      <c r="G90" s="115"/>
      <c r="H90" s="127"/>
      <c r="I90" s="134"/>
      <c r="J90" s="131"/>
      <c r="K90" s="78"/>
      <c r="L90" s="78"/>
      <c r="M90" s="78"/>
      <c r="N90" s="85"/>
      <c r="O90" s="78"/>
      <c r="P90" s="80"/>
    </row>
    <row r="91" spans="1:16">
      <c r="A91" s="133">
        <f>[1]Invoerenduet!$B$14</f>
        <v>10</v>
      </c>
      <c r="B91" s="137" t="str">
        <f>[1]Invoerenduet!$D$14</f>
        <v>DAW</v>
      </c>
      <c r="C91" s="104" t="str">
        <f>[1]Invoerenduet!$Q$14</f>
        <v>mid/west</v>
      </c>
      <c r="D91" s="105">
        <v>0.3</v>
      </c>
      <c r="E91" s="138">
        <f>[1]Invoerenduet!$AB$14</f>
        <v>6</v>
      </c>
      <c r="F91" s="138">
        <f>[1]Invoerenduet!$AC$14</f>
        <v>4.5999999999999996</v>
      </c>
      <c r="G91" s="138">
        <f>[1]Invoerenduet!$AD$14</f>
        <v>5.2</v>
      </c>
      <c r="H91" s="139">
        <f>[1]Invoerenduet!$AE$14</f>
        <v>5.4</v>
      </c>
      <c r="I91" s="139">
        <f>[1]Invoerenduet!$AF$14</f>
        <v>5.7</v>
      </c>
      <c r="J91" s="118">
        <f>[1]Invoerenduet!$AH$14</f>
        <v>16.3</v>
      </c>
      <c r="K91" s="140" t="s">
        <v>34</v>
      </c>
      <c r="L91" s="141" t="s">
        <v>35</v>
      </c>
      <c r="M91" s="142">
        <f>[1]Invoerenduet!$C$1</f>
        <v>0</v>
      </c>
      <c r="N91" s="143" t="s">
        <v>36</v>
      </c>
      <c r="O91" s="144">
        <f>ROUND([1]Invoerenduet!$BX$14*[1]Invoerenduet!$C$1/100,4)</f>
        <v>0</v>
      </c>
      <c r="P91" s="114" t="str">
        <f>[1]Invoerenduet!$BY$14</f>
        <v/>
      </c>
    </row>
    <row r="92" spans="1:16" ht="15.75" thickBot="1">
      <c r="A92" s="115" t="str">
        <f>[1]Invoerenduet!$I$14</f>
        <v>x</v>
      </c>
      <c r="B92" s="115" t="str">
        <f>[1]Invoerenduet!$G$14</f>
        <v>Giorgia Gandossi</v>
      </c>
      <c r="C92" s="115">
        <f>[1]Invoerenduet!$H$14</f>
        <v>200403430</v>
      </c>
      <c r="D92" s="105">
        <v>0.4</v>
      </c>
      <c r="E92" s="116">
        <f>[1]Invoerenduet!$AO$14</f>
        <v>5.4</v>
      </c>
      <c r="F92" s="116">
        <f>[1]Invoerenduet!$AP$14</f>
        <v>4.7</v>
      </c>
      <c r="G92" s="116">
        <f>[1]Invoerenduet!$AQ$14</f>
        <v>5</v>
      </c>
      <c r="H92" s="117">
        <f>[1]Invoerenduet!$AR$14</f>
        <v>5</v>
      </c>
      <c r="I92" s="117">
        <f>[1]Invoerenduet!$AS$14</f>
        <v>5.4</v>
      </c>
      <c r="J92" s="118">
        <f>[1]Invoerenduet!$AU$14</f>
        <v>20.533300000000001</v>
      </c>
      <c r="K92" s="119" t="s">
        <v>37</v>
      </c>
      <c r="L92" s="120" t="s">
        <v>38</v>
      </c>
      <c r="M92" s="121">
        <f>[1]Invoerenduet!$C$3</f>
        <v>0</v>
      </c>
      <c r="N92" s="122" t="s">
        <v>36</v>
      </c>
      <c r="O92" s="123">
        <f>ROUND([1]Invoerenduet!$S$14*[1]Invoerenduet!$C$3/100,4)</f>
        <v>0</v>
      </c>
      <c r="P92" s="80" t="str">
        <f>[1]Invoerenduet!$T$14</f>
        <v/>
      </c>
    </row>
    <row r="93" spans="1:16">
      <c r="A93" s="115" t="str">
        <f>[1]Invoerenduet!$L$14</f>
        <v>x</v>
      </c>
      <c r="B93" s="115" t="str">
        <f>[1]Invoerenduet!$J$14</f>
        <v>Nine Galy</v>
      </c>
      <c r="C93" s="115">
        <f>[1]Invoerenduet!$K$14</f>
        <v>200402902</v>
      </c>
      <c r="D93" s="105">
        <v>0.3</v>
      </c>
      <c r="E93" s="116">
        <f>[1]Invoerenduet!$BB$14</f>
        <v>4.7</v>
      </c>
      <c r="F93" s="116">
        <f>[1]Invoerenduet!$BC$14</f>
        <v>4.7</v>
      </c>
      <c r="G93" s="116">
        <f>[1]Invoerenduet!$BD$14</f>
        <v>4.8</v>
      </c>
      <c r="H93" s="117">
        <f>[1]Invoerenduet!$BE$14</f>
        <v>5.3</v>
      </c>
      <c r="I93" s="117">
        <f>[1]Invoerenduet!$BF$14</f>
        <v>4.9000000000000004</v>
      </c>
      <c r="J93" s="118">
        <f>[1]Invoerenduet!$BH$14</f>
        <v>14.4</v>
      </c>
      <c r="K93" s="119" t="s">
        <v>39</v>
      </c>
      <c r="L93" s="78"/>
      <c r="M93" s="78"/>
      <c r="N93" s="85"/>
      <c r="O93" s="78"/>
      <c r="P93" s="80"/>
    </row>
    <row r="94" spans="1:16">
      <c r="A94" s="115">
        <f>[1]Invoerenduet!$O$14</f>
        <v>0</v>
      </c>
      <c r="B94" s="115">
        <f>[1]Invoerenduet!$M$14</f>
        <v>0</v>
      </c>
      <c r="C94" s="115">
        <f>[1]Invoerenduet!$N$14</f>
        <v>0</v>
      </c>
      <c r="D94" s="78"/>
      <c r="E94" s="78"/>
      <c r="F94" s="124"/>
      <c r="G94" s="124"/>
      <c r="H94" s="125"/>
      <c r="I94" s="125"/>
      <c r="J94" s="126">
        <f>SUM(J91:J93)</f>
        <v>51.2333</v>
      </c>
      <c r="K94" s="78"/>
      <c r="L94" s="78"/>
      <c r="M94" s="78"/>
      <c r="N94" s="85"/>
      <c r="O94" s="78"/>
      <c r="P94" s="80"/>
    </row>
    <row r="95" spans="1:16" ht="15.75" thickBot="1">
      <c r="A95" s="115"/>
      <c r="B95" s="115"/>
      <c r="C95" s="115"/>
      <c r="D95" s="78"/>
      <c r="E95" s="78"/>
      <c r="F95" s="115"/>
      <c r="G95" s="115"/>
      <c r="H95" s="127"/>
      <c r="I95" s="128" t="s">
        <v>40</v>
      </c>
      <c r="J95" s="129">
        <f>[1]Invoerenduet!$BK$14</f>
        <v>0</v>
      </c>
      <c r="K95" s="130" t="s">
        <v>41</v>
      </c>
      <c r="L95" s="78"/>
      <c r="M95" s="78"/>
      <c r="N95" s="85"/>
      <c r="O95" s="78"/>
      <c r="P95" s="80"/>
    </row>
    <row r="96" spans="1:16" ht="16.5" thickTop="1" thickBot="1">
      <c r="A96" s="115"/>
      <c r="B96" s="115" t="s">
        <v>42</v>
      </c>
      <c r="C96" s="115" t="str">
        <f>[1]Invoerenduet!$E$14</f>
        <v>Rio Samba</v>
      </c>
      <c r="D96" s="77"/>
      <c r="E96" s="78"/>
      <c r="F96" s="115"/>
      <c r="G96" s="115"/>
      <c r="H96" s="127"/>
      <c r="I96" s="128" t="s">
        <v>8</v>
      </c>
      <c r="J96" s="131">
        <f>[1]Invoerenduet!$BL$14</f>
        <v>51.2333</v>
      </c>
      <c r="K96" s="78"/>
      <c r="L96" s="78" t="s">
        <v>43</v>
      </c>
      <c r="M96" s="78">
        <f>[1]Invoerenduet!$C$2</f>
        <v>100</v>
      </c>
      <c r="N96" s="132" t="s">
        <v>36</v>
      </c>
      <c r="O96" s="100">
        <f>[1]Invoerenduet!$BN$14</f>
        <v>51.2333</v>
      </c>
      <c r="P96" s="80">
        <f>[1]Invoerenduet!$V$14</f>
        <v>10</v>
      </c>
    </row>
    <row r="97" spans="1:16" ht="15.75" thickTop="1">
      <c r="A97" s="115"/>
      <c r="B97" s="115" t="s">
        <v>44</v>
      </c>
      <c r="C97" s="115" t="str">
        <f>[1]Invoerenduet!$F$14</f>
        <v>DAW</v>
      </c>
      <c r="D97" s="77"/>
      <c r="E97" s="78"/>
      <c r="F97" s="115"/>
      <c r="G97" s="115"/>
      <c r="H97" s="133"/>
      <c r="I97" s="78"/>
      <c r="J97" s="131"/>
      <c r="K97" s="78"/>
      <c r="L97" s="134" t="s">
        <v>45</v>
      </c>
      <c r="M97" s="78"/>
      <c r="N97" s="78"/>
      <c r="O97" s="85">
        <f>[1]Invoerenduet!$C$14</f>
        <v>51.2333</v>
      </c>
      <c r="P97" s="135"/>
    </row>
    <row r="98" spans="1:16" ht="15.75" thickBot="1">
      <c r="A98" s="115"/>
      <c r="B98" s="115"/>
      <c r="C98" s="115"/>
      <c r="D98" s="78"/>
      <c r="E98" s="78"/>
      <c r="F98" s="115"/>
      <c r="G98" s="115"/>
      <c r="H98" s="127"/>
      <c r="I98" s="134"/>
      <c r="J98" s="131"/>
      <c r="K98" s="78"/>
      <c r="L98" s="78"/>
      <c r="M98" s="78"/>
      <c r="N98" s="85"/>
      <c r="O98" s="78"/>
      <c r="P98" s="80"/>
    </row>
    <row r="99" spans="1:16">
      <c r="A99" s="133">
        <f>[1]Invoerenduet!$B$15</f>
        <v>11</v>
      </c>
      <c r="B99" s="137" t="str">
        <f>[1]Invoerenduet!$D$15</f>
        <v>AZC</v>
      </c>
      <c r="C99" s="104" t="str">
        <f>[1]Invoerenduet!$Q$15</f>
        <v>West</v>
      </c>
      <c r="D99" s="105">
        <v>0.3</v>
      </c>
      <c r="E99" s="138">
        <f>[1]Invoerenduet!$AB$15</f>
        <v>5.2</v>
      </c>
      <c r="F99" s="138">
        <f>[1]Invoerenduet!$AC$15</f>
        <v>4.8</v>
      </c>
      <c r="G99" s="138">
        <f>[1]Invoerenduet!$AD$15</f>
        <v>5.4</v>
      </c>
      <c r="H99" s="139">
        <f>[1]Invoerenduet!$AE$15</f>
        <v>5.2</v>
      </c>
      <c r="I99" s="139">
        <f>[1]Invoerenduet!$AF$15</f>
        <v>5.6</v>
      </c>
      <c r="J99" s="118">
        <f>[1]Invoerenduet!$AH$15</f>
        <v>15.8</v>
      </c>
      <c r="K99" s="140" t="s">
        <v>34</v>
      </c>
      <c r="L99" s="141" t="s">
        <v>35</v>
      </c>
      <c r="M99" s="142">
        <f>[1]Invoerenduet!$C$1</f>
        <v>0</v>
      </c>
      <c r="N99" s="143" t="s">
        <v>36</v>
      </c>
      <c r="O99" s="144">
        <f>ROUND([1]Invoerenduet!$BX$15*[1]Invoerenduet!$C$1/100,4)</f>
        <v>0</v>
      </c>
      <c r="P99" s="114" t="str">
        <f>[1]Invoerenduet!$BY$15</f>
        <v/>
      </c>
    </row>
    <row r="100" spans="1:16" ht="15.75" thickBot="1">
      <c r="A100" s="115" t="str">
        <f>[1]Invoerenduet!$I$15</f>
        <v>x</v>
      </c>
      <c r="B100" s="115" t="str">
        <f>[1]Invoerenduet!$G$15</f>
        <v>Mirjam Jochemsen</v>
      </c>
      <c r="C100" s="115">
        <f>[1]Invoerenduet!$H$15</f>
        <v>200401600</v>
      </c>
      <c r="D100" s="105">
        <v>0.4</v>
      </c>
      <c r="E100" s="116">
        <f>[1]Invoerenduet!$AO$15</f>
        <v>5.7</v>
      </c>
      <c r="F100" s="116">
        <f>[1]Invoerenduet!$AP$15</f>
        <v>4.7</v>
      </c>
      <c r="G100" s="116">
        <f>[1]Invoerenduet!$AQ$15</f>
        <v>4.9000000000000004</v>
      </c>
      <c r="H100" s="117">
        <f>[1]Invoerenduet!$AR$15</f>
        <v>5.2</v>
      </c>
      <c r="I100" s="117">
        <f>[1]Invoerenduet!$AS$15</f>
        <v>5.3</v>
      </c>
      <c r="J100" s="118">
        <f>[1]Invoerenduet!$AU$15</f>
        <v>20.533300000000001</v>
      </c>
      <c r="K100" s="119" t="s">
        <v>37</v>
      </c>
      <c r="L100" s="120" t="s">
        <v>38</v>
      </c>
      <c r="M100" s="121">
        <f>[1]Invoerenduet!$C$3</f>
        <v>0</v>
      </c>
      <c r="N100" s="122" t="s">
        <v>36</v>
      </c>
      <c r="O100" s="123">
        <f>ROUND([1]Invoerenduet!$S$15*[1]Invoerenduet!$C$3/100,4)</f>
        <v>0</v>
      </c>
      <c r="P100" s="80" t="str">
        <f>[1]Invoerenduet!$T$15</f>
        <v/>
      </c>
    </row>
    <row r="101" spans="1:16">
      <c r="A101" s="115" t="str">
        <f>[1]Invoerenduet!$L$15</f>
        <v>x</v>
      </c>
      <c r="B101" s="115" t="str">
        <f>[1]Invoerenduet!$J$15</f>
        <v>Keyla Lammers</v>
      </c>
      <c r="C101" s="115">
        <f>[1]Invoerenduet!$K$15</f>
        <v>200401126</v>
      </c>
      <c r="D101" s="105">
        <v>0.3</v>
      </c>
      <c r="E101" s="116">
        <f>[1]Invoerenduet!$BB$15</f>
        <v>5</v>
      </c>
      <c r="F101" s="116">
        <f>[1]Invoerenduet!$BC$15</f>
        <v>5.3</v>
      </c>
      <c r="G101" s="116">
        <f>[1]Invoerenduet!$BD$15</f>
        <v>5.0999999999999996</v>
      </c>
      <c r="H101" s="117">
        <f>[1]Invoerenduet!$BE$15</f>
        <v>4.5</v>
      </c>
      <c r="I101" s="117">
        <f>[1]Invoerenduet!$BF$15</f>
        <v>4.5</v>
      </c>
      <c r="J101" s="118">
        <f>[1]Invoerenduet!$BH$15</f>
        <v>14.6</v>
      </c>
      <c r="K101" s="119" t="s">
        <v>39</v>
      </c>
      <c r="L101" s="78"/>
      <c r="M101" s="78"/>
      <c r="N101" s="85"/>
      <c r="O101" s="78"/>
      <c r="P101" s="80"/>
    </row>
    <row r="102" spans="1:16">
      <c r="A102" s="115" t="str">
        <f>[1]Invoerenduet!$O$15</f>
        <v>res</v>
      </c>
      <c r="B102" s="115" t="str">
        <f>[1]Invoerenduet!$M$15</f>
        <v>Caithlin Reimer</v>
      </c>
      <c r="C102" s="115">
        <f>[1]Invoerenduet!$N$15</f>
        <v>200402510</v>
      </c>
      <c r="D102" s="78"/>
      <c r="E102" s="78"/>
      <c r="F102" s="124"/>
      <c r="G102" s="124"/>
      <c r="H102" s="125"/>
      <c r="I102" s="125"/>
      <c r="J102" s="126">
        <f>SUM(J99:J101)</f>
        <v>50.933300000000003</v>
      </c>
      <c r="K102" s="78"/>
      <c r="L102" s="78"/>
      <c r="M102" s="78"/>
      <c r="N102" s="85"/>
      <c r="O102" s="78"/>
      <c r="P102" s="80"/>
    </row>
    <row r="103" spans="1:16" ht="15.75" thickBot="1">
      <c r="A103" s="115"/>
      <c r="B103" s="115"/>
      <c r="C103" s="115"/>
      <c r="D103" s="78"/>
      <c r="E103" s="78"/>
      <c r="F103" s="115"/>
      <c r="G103" s="115"/>
      <c r="H103" s="127"/>
      <c r="I103" s="128" t="s">
        <v>40</v>
      </c>
      <c r="J103" s="129">
        <f>[1]Invoerenduet!$BK$15</f>
        <v>0</v>
      </c>
      <c r="K103" s="130" t="s">
        <v>41</v>
      </c>
      <c r="L103" s="78"/>
      <c r="M103" s="78"/>
      <c r="N103" s="85"/>
      <c r="O103" s="78"/>
      <c r="P103" s="80"/>
    </row>
    <row r="104" spans="1:16" ht="16.5" thickTop="1" thickBot="1">
      <c r="A104" s="115"/>
      <c r="B104" s="115" t="s">
        <v>42</v>
      </c>
      <c r="C104" s="115" t="str">
        <f>[1]Invoerenduet!$E$15</f>
        <v>Pinguins of Madagascar</v>
      </c>
      <c r="D104" s="77"/>
      <c r="E104" s="78"/>
      <c r="F104" s="115"/>
      <c r="G104" s="115"/>
      <c r="H104" s="127"/>
      <c r="I104" s="128" t="s">
        <v>8</v>
      </c>
      <c r="J104" s="131">
        <f>[1]Invoerenduet!$BL$15</f>
        <v>50.933300000000003</v>
      </c>
      <c r="K104" s="78"/>
      <c r="L104" s="78" t="s">
        <v>43</v>
      </c>
      <c r="M104" s="78">
        <f>[1]Invoerenduet!$C$2</f>
        <v>100</v>
      </c>
      <c r="N104" s="132" t="s">
        <v>36</v>
      </c>
      <c r="O104" s="100">
        <f>[1]Invoerenduet!$BN$15</f>
        <v>50.933300000000003</v>
      </c>
      <c r="P104" s="80">
        <f>[1]Invoerenduet!$V$15</f>
        <v>11</v>
      </c>
    </row>
    <row r="105" spans="1:16" ht="15.75" thickTop="1">
      <c r="A105" s="115"/>
      <c r="B105" s="115" t="s">
        <v>44</v>
      </c>
      <c r="C105" s="115" t="str">
        <f>[1]Invoerenduet!$F$15</f>
        <v>AZC</v>
      </c>
      <c r="D105" s="77"/>
      <c r="E105" s="78"/>
      <c r="F105" s="115"/>
      <c r="G105" s="115"/>
      <c r="H105" s="133"/>
      <c r="I105" s="78"/>
      <c r="J105" s="131"/>
      <c r="K105" s="78"/>
      <c r="L105" s="134" t="s">
        <v>45</v>
      </c>
      <c r="M105" s="78"/>
      <c r="N105" s="78"/>
      <c r="O105" s="85">
        <f>[1]Invoerenduet!$C$15</f>
        <v>50.933300000000003</v>
      </c>
      <c r="P105" s="135"/>
    </row>
    <row r="106" spans="1:16" ht="15.75" thickBot="1">
      <c r="A106" s="115"/>
      <c r="B106" s="115"/>
      <c r="C106" s="115"/>
      <c r="D106" s="78"/>
      <c r="E106" s="78"/>
      <c r="F106" s="115"/>
      <c r="G106" s="115"/>
      <c r="H106" s="127"/>
      <c r="I106" s="134"/>
      <c r="J106" s="131"/>
      <c r="K106" s="78"/>
      <c r="L106" s="78"/>
      <c r="M106" s="78"/>
      <c r="N106" s="85"/>
      <c r="O106" s="78"/>
      <c r="P106" s="80"/>
    </row>
    <row r="107" spans="1:16">
      <c r="A107" s="133">
        <f>[1]Invoerenduet!$B$16</f>
        <v>12</v>
      </c>
      <c r="B107" s="137" t="str">
        <f>[1]Invoerenduet!$D$16</f>
        <v>PSV Synchro Team</v>
      </c>
      <c r="C107" s="104" t="str">
        <f>[1]Invoerenduet!$Q$16</f>
        <v>Zuid</v>
      </c>
      <c r="D107" s="105">
        <v>0.3</v>
      </c>
      <c r="E107" s="138">
        <f>[1]Invoerenduet!$AB$16</f>
        <v>5.4</v>
      </c>
      <c r="F107" s="138">
        <f>[1]Invoerenduet!$AC$16</f>
        <v>4.5</v>
      </c>
      <c r="G107" s="138">
        <f>[1]Invoerenduet!$AD$16</f>
        <v>5.0999999999999996</v>
      </c>
      <c r="H107" s="139">
        <f>[1]Invoerenduet!$AE$16</f>
        <v>5.3</v>
      </c>
      <c r="I107" s="139">
        <f>[1]Invoerenduet!$AF$16</f>
        <v>5</v>
      </c>
      <c r="J107" s="118">
        <f>[1]Invoerenduet!$AH$16</f>
        <v>15.4</v>
      </c>
      <c r="K107" s="140" t="s">
        <v>34</v>
      </c>
      <c r="L107" s="141" t="s">
        <v>35</v>
      </c>
      <c r="M107" s="142">
        <f>[1]Invoerenduet!$C$1</f>
        <v>0</v>
      </c>
      <c r="N107" s="143" t="s">
        <v>36</v>
      </c>
      <c r="O107" s="144">
        <f>ROUND([1]Invoerenduet!$BX$16*[1]Invoerenduet!$C$1/100,4)</f>
        <v>0</v>
      </c>
      <c r="P107" s="114" t="str">
        <f>[1]Invoerenduet!$BY$16</f>
        <v/>
      </c>
    </row>
    <row r="108" spans="1:16" ht="15.75" thickBot="1">
      <c r="A108" s="115" t="str">
        <f>[1]Invoerenduet!$I$16</f>
        <v>x</v>
      </c>
      <c r="B108" s="115" t="str">
        <f>[1]Invoerenduet!$G$16</f>
        <v>Parinaz Verbocht</v>
      </c>
      <c r="C108" s="115">
        <f>[1]Invoerenduet!$H$16</f>
        <v>200502462</v>
      </c>
      <c r="D108" s="105">
        <v>0.4</v>
      </c>
      <c r="E108" s="116">
        <f>[1]Invoerenduet!$AO$16</f>
        <v>5.3</v>
      </c>
      <c r="F108" s="116">
        <f>[1]Invoerenduet!$AP$16</f>
        <v>4.9000000000000004</v>
      </c>
      <c r="G108" s="116">
        <f>[1]Invoerenduet!$AQ$16</f>
        <v>5.0999999999999996</v>
      </c>
      <c r="H108" s="117">
        <f>[1]Invoerenduet!$AR$16</f>
        <v>5</v>
      </c>
      <c r="I108" s="117">
        <f>[1]Invoerenduet!$AS$16</f>
        <v>5.5</v>
      </c>
      <c r="J108" s="118">
        <f>[1]Invoerenduet!$AU$16</f>
        <v>20.533300000000001</v>
      </c>
      <c r="K108" s="119" t="s">
        <v>37</v>
      </c>
      <c r="L108" s="120" t="s">
        <v>38</v>
      </c>
      <c r="M108" s="121">
        <f>[1]Invoerenduet!$C$3</f>
        <v>0</v>
      </c>
      <c r="N108" s="122" t="s">
        <v>36</v>
      </c>
      <c r="O108" s="123">
        <f>ROUND([1]Invoerenduet!$S$16*[1]Invoerenduet!$C$3/100,4)</f>
        <v>0</v>
      </c>
      <c r="P108" s="80" t="str">
        <f>[1]Invoerenduet!$T$16</f>
        <v/>
      </c>
    </row>
    <row r="109" spans="1:16">
      <c r="A109" s="115" t="str">
        <f>[1]Invoerenduet!$L$16</f>
        <v>x</v>
      </c>
      <c r="B109" s="115" t="str">
        <f>[1]Invoerenduet!$J$16</f>
        <v>Jasmijn Haag</v>
      </c>
      <c r="C109" s="115">
        <f>[1]Invoerenduet!$K$16</f>
        <v>200403800</v>
      </c>
      <c r="D109" s="105">
        <v>0.3</v>
      </c>
      <c r="E109" s="116">
        <f>[1]Invoerenduet!$BB$16</f>
        <v>4.3</v>
      </c>
      <c r="F109" s="116">
        <f>[1]Invoerenduet!$BC$16</f>
        <v>5.2</v>
      </c>
      <c r="G109" s="116">
        <f>[1]Invoerenduet!$BD$16</f>
        <v>5</v>
      </c>
      <c r="H109" s="117">
        <f>[1]Invoerenduet!$BE$16</f>
        <v>4.0999999999999996</v>
      </c>
      <c r="I109" s="117">
        <f>[1]Invoerenduet!$BF$16</f>
        <v>4.8</v>
      </c>
      <c r="J109" s="118">
        <f>[1]Invoerenduet!$BH$16</f>
        <v>14.1</v>
      </c>
      <c r="K109" s="119" t="s">
        <v>39</v>
      </c>
      <c r="L109" s="78"/>
      <c r="M109" s="78"/>
      <c r="N109" s="85"/>
      <c r="O109" s="78"/>
      <c r="P109" s="80"/>
    </row>
    <row r="110" spans="1:16">
      <c r="A110" s="115">
        <f>[1]Invoerenduet!$O$16</f>
        <v>0</v>
      </c>
      <c r="B110" s="115">
        <f>[1]Invoerenduet!$M$16</f>
        <v>0</v>
      </c>
      <c r="C110" s="115">
        <f>[1]Invoerenduet!$N$16</f>
        <v>0</v>
      </c>
      <c r="D110" s="78"/>
      <c r="E110" s="78"/>
      <c r="F110" s="124"/>
      <c r="G110" s="124"/>
      <c r="H110" s="125"/>
      <c r="I110" s="125"/>
      <c r="J110" s="126">
        <f>SUM(J107:J109)</f>
        <v>50.033300000000004</v>
      </c>
      <c r="K110" s="78"/>
      <c r="L110" s="78"/>
      <c r="M110" s="78"/>
      <c r="N110" s="85"/>
      <c r="O110" s="78"/>
      <c r="P110" s="80"/>
    </row>
    <row r="111" spans="1:16" ht="15.75" thickBot="1">
      <c r="A111" s="115"/>
      <c r="B111" s="115"/>
      <c r="C111" s="115"/>
      <c r="D111" s="78"/>
      <c r="E111" s="78"/>
      <c r="F111" s="115"/>
      <c r="G111" s="115"/>
      <c r="H111" s="127"/>
      <c r="I111" s="128" t="s">
        <v>40</v>
      </c>
      <c r="J111" s="129">
        <f>[1]Invoerenduet!$BK$16</f>
        <v>0</v>
      </c>
      <c r="K111" s="130" t="s">
        <v>41</v>
      </c>
      <c r="L111" s="78"/>
      <c r="M111" s="78"/>
      <c r="N111" s="85"/>
      <c r="O111" s="78"/>
      <c r="P111" s="80"/>
    </row>
    <row r="112" spans="1:16" ht="16.5" thickTop="1" thickBot="1">
      <c r="A112" s="115"/>
      <c r="B112" s="115" t="s">
        <v>42</v>
      </c>
      <c r="C112" s="115" t="str">
        <f>[1]Invoerenduet!$E$16</f>
        <v>Push</v>
      </c>
      <c r="D112" s="77"/>
      <c r="E112" s="78"/>
      <c r="F112" s="115"/>
      <c r="G112" s="115"/>
      <c r="H112" s="127"/>
      <c r="I112" s="128" t="s">
        <v>8</v>
      </c>
      <c r="J112" s="131">
        <f>[1]Invoerenduet!$BL$16</f>
        <v>50.033300000000004</v>
      </c>
      <c r="K112" s="78"/>
      <c r="L112" s="78" t="s">
        <v>43</v>
      </c>
      <c r="M112" s="78">
        <f>[1]Invoerenduet!$C$2</f>
        <v>100</v>
      </c>
      <c r="N112" s="132" t="s">
        <v>36</v>
      </c>
      <c r="O112" s="100">
        <f>[1]Invoerenduet!$BN$16</f>
        <v>50.033299999999997</v>
      </c>
      <c r="P112" s="80">
        <f>[1]Invoerenduet!$V$16</f>
        <v>12</v>
      </c>
    </row>
    <row r="113" spans="1:16" ht="15.75" thickTop="1">
      <c r="A113" s="115"/>
      <c r="B113" s="115" t="s">
        <v>44</v>
      </c>
      <c r="C113" s="115" t="str">
        <f>[1]Invoerenduet!$F$16</f>
        <v>v/d Heijden/Daverveld</v>
      </c>
      <c r="D113" s="77"/>
      <c r="E113" s="78"/>
      <c r="F113" s="115"/>
      <c r="G113" s="115"/>
      <c r="H113" s="133"/>
      <c r="I113" s="78"/>
      <c r="J113" s="131"/>
      <c r="K113" s="78"/>
      <c r="L113" s="134" t="s">
        <v>45</v>
      </c>
      <c r="M113" s="78"/>
      <c r="N113" s="78"/>
      <c r="O113" s="85">
        <f>[1]Invoerenduet!$C$16</f>
        <v>50.033299999999997</v>
      </c>
      <c r="P113" s="135"/>
    </row>
    <row r="114" spans="1:16" ht="15.75" thickBot="1">
      <c r="A114" s="115"/>
      <c r="B114" s="115"/>
      <c r="C114" s="115"/>
      <c r="D114" s="78"/>
      <c r="E114" s="78"/>
      <c r="F114" s="115"/>
      <c r="G114" s="115"/>
      <c r="H114" s="127"/>
      <c r="I114" s="134"/>
      <c r="J114" s="131"/>
      <c r="K114" s="78"/>
      <c r="L114" s="78"/>
      <c r="M114" s="78"/>
      <c r="N114" s="85"/>
      <c r="O114" s="78"/>
      <c r="P114" s="80"/>
    </row>
    <row r="115" spans="1:16">
      <c r="A115" s="133">
        <f>[1]Invoerenduet!$B$17</f>
        <v>13</v>
      </c>
      <c r="B115" s="137" t="str">
        <f>[1]Invoerenduet!$D$17</f>
        <v>HZPC Heerenveen</v>
      </c>
      <c r="C115" s="104" t="str">
        <f>[1]Invoerenduet!$Q$17</f>
        <v>Noord</v>
      </c>
      <c r="D115" s="105">
        <v>0.3</v>
      </c>
      <c r="E115" s="138">
        <f>[1]Invoerenduet!$AB$17</f>
        <v>4.4000000000000004</v>
      </c>
      <c r="F115" s="138">
        <f>[1]Invoerenduet!$AC$17</f>
        <v>4.9000000000000004</v>
      </c>
      <c r="G115" s="138">
        <f>[1]Invoerenduet!$AD$17</f>
        <v>4.3</v>
      </c>
      <c r="H115" s="139">
        <f>[1]Invoerenduet!$AE$17</f>
        <v>4.7</v>
      </c>
      <c r="I115" s="139">
        <f>[1]Invoerenduet!$AF$17</f>
        <v>5.2</v>
      </c>
      <c r="J115" s="118">
        <f>[1]Invoerenduet!$AH$17</f>
        <v>14</v>
      </c>
      <c r="K115" s="140" t="s">
        <v>34</v>
      </c>
      <c r="L115" s="141" t="s">
        <v>35</v>
      </c>
      <c r="M115" s="142">
        <f>[1]Invoerenduet!$C$1</f>
        <v>0</v>
      </c>
      <c r="N115" s="143" t="s">
        <v>36</v>
      </c>
      <c r="O115" s="144">
        <f>ROUND([1]Invoerenduet!$BX$17*[1]Invoerenduet!$C$1/100,4)</f>
        <v>0</v>
      </c>
      <c r="P115" s="114" t="str">
        <f>[1]Invoerenduet!$BY$17</f>
        <v/>
      </c>
    </row>
    <row r="116" spans="1:16" ht="15.75" thickBot="1">
      <c r="A116" s="115" t="str">
        <f>[1]Invoerenduet!$I$17</f>
        <v>x</v>
      </c>
      <c r="B116" s="115" t="str">
        <f>[1]Invoerenduet!$G$17</f>
        <v>Floortje van der Velde</v>
      </c>
      <c r="C116" s="115">
        <f>[1]Invoerenduet!$H$17</f>
        <v>200501375</v>
      </c>
      <c r="D116" s="105">
        <v>0.4</v>
      </c>
      <c r="E116" s="116">
        <f>[1]Invoerenduet!$AO$17</f>
        <v>4.9000000000000004</v>
      </c>
      <c r="F116" s="116">
        <f>[1]Invoerenduet!$AP$17</f>
        <v>4.3</v>
      </c>
      <c r="G116" s="116">
        <f>[1]Invoerenduet!$AQ$17</f>
        <v>4.5</v>
      </c>
      <c r="H116" s="117">
        <f>[1]Invoerenduet!$AR$17</f>
        <v>4.7</v>
      </c>
      <c r="I116" s="117">
        <f>[1]Invoerenduet!$AS$17</f>
        <v>5</v>
      </c>
      <c r="J116" s="118">
        <f>[1]Invoerenduet!$AU$17</f>
        <v>18.8</v>
      </c>
      <c r="K116" s="119" t="s">
        <v>37</v>
      </c>
      <c r="L116" s="120" t="s">
        <v>38</v>
      </c>
      <c r="M116" s="121">
        <f>[1]Invoerenduet!$C$3</f>
        <v>0</v>
      </c>
      <c r="N116" s="122" t="s">
        <v>36</v>
      </c>
      <c r="O116" s="123">
        <f>ROUND([1]Invoerenduet!$S$17*[1]Invoerenduet!$C$3/100,4)</f>
        <v>0</v>
      </c>
      <c r="P116" s="80" t="str">
        <f>[1]Invoerenduet!$T$17</f>
        <v/>
      </c>
    </row>
    <row r="117" spans="1:16">
      <c r="A117" s="115" t="str">
        <f>[1]Invoerenduet!$L$17</f>
        <v>x</v>
      </c>
      <c r="B117" s="115" t="str">
        <f>[1]Invoerenduet!$J$17</f>
        <v>Jantien van der Heide</v>
      </c>
      <c r="C117" s="115">
        <f>[1]Invoerenduet!$K$17</f>
        <v>200403602</v>
      </c>
      <c r="D117" s="105">
        <v>0.3</v>
      </c>
      <c r="E117" s="116">
        <f>[1]Invoerenduet!$BB$17</f>
        <v>4.0999999999999996</v>
      </c>
      <c r="F117" s="116">
        <f>[1]Invoerenduet!$BC$17</f>
        <v>4.3</v>
      </c>
      <c r="G117" s="116">
        <f>[1]Invoerenduet!$BD$17</f>
        <v>4.5999999999999996</v>
      </c>
      <c r="H117" s="117">
        <f>[1]Invoerenduet!$BE$17</f>
        <v>4.3</v>
      </c>
      <c r="I117" s="117">
        <f>[1]Invoerenduet!$BF$17</f>
        <v>4.4000000000000004</v>
      </c>
      <c r="J117" s="118">
        <f>[1]Invoerenduet!$BH$17</f>
        <v>13</v>
      </c>
      <c r="K117" s="119" t="s">
        <v>39</v>
      </c>
      <c r="L117" s="78"/>
      <c r="M117" s="78"/>
      <c r="N117" s="85"/>
      <c r="O117" s="78"/>
      <c r="P117" s="80"/>
    </row>
    <row r="118" spans="1:16">
      <c r="A118" s="115" t="str">
        <f>[1]Invoerenduet!$O$17</f>
        <v>res</v>
      </c>
      <c r="B118" s="115" t="str">
        <f>[1]Invoerenduet!$M$17</f>
        <v>Madelief Volbeda</v>
      </c>
      <c r="C118" s="115">
        <f>[1]Invoerenduet!$N$17</f>
        <v>200403868</v>
      </c>
      <c r="D118" s="78"/>
      <c r="E118" s="78"/>
      <c r="F118" s="124"/>
      <c r="G118" s="124"/>
      <c r="H118" s="125"/>
      <c r="I118" s="125"/>
      <c r="J118" s="126">
        <f>SUM(J115:J117)</f>
        <v>45.8</v>
      </c>
      <c r="K118" s="78"/>
      <c r="L118" s="78"/>
      <c r="M118" s="78"/>
      <c r="N118" s="85"/>
      <c r="O118" s="78"/>
      <c r="P118" s="80"/>
    </row>
    <row r="119" spans="1:16" ht="15.75" thickBot="1">
      <c r="A119" s="115"/>
      <c r="B119" s="115"/>
      <c r="C119" s="115"/>
      <c r="D119" s="78"/>
      <c r="E119" s="78"/>
      <c r="F119" s="115"/>
      <c r="G119" s="115"/>
      <c r="H119" s="127"/>
      <c r="I119" s="128" t="s">
        <v>40</v>
      </c>
      <c r="J119" s="129">
        <f>[1]Invoerenduet!$BK$17</f>
        <v>0</v>
      </c>
      <c r="K119" s="130" t="s">
        <v>41</v>
      </c>
      <c r="L119" s="78"/>
      <c r="M119" s="78"/>
      <c r="N119" s="85"/>
      <c r="O119" s="78"/>
      <c r="P119" s="80"/>
    </row>
    <row r="120" spans="1:16" ht="16.5" thickTop="1" thickBot="1">
      <c r="A120" s="115"/>
      <c r="B120" s="115" t="s">
        <v>42</v>
      </c>
      <c r="C120" s="115" t="str">
        <f>[1]Invoerenduet!$E$17</f>
        <v>Gypsy Rhapsody</v>
      </c>
      <c r="D120" s="77"/>
      <c r="E120" s="78"/>
      <c r="F120" s="115"/>
      <c r="G120" s="115"/>
      <c r="H120" s="127"/>
      <c r="I120" s="128" t="s">
        <v>8</v>
      </c>
      <c r="J120" s="131">
        <f>[1]Invoerenduet!$BL$17</f>
        <v>45.8</v>
      </c>
      <c r="K120" s="78"/>
      <c r="L120" s="78" t="s">
        <v>43</v>
      </c>
      <c r="M120" s="78">
        <f>[1]Invoerenduet!$C$2</f>
        <v>100</v>
      </c>
      <c r="N120" s="132" t="s">
        <v>36</v>
      </c>
      <c r="O120" s="100">
        <f>[1]Invoerenduet!$BN$17</f>
        <v>45.8</v>
      </c>
      <c r="P120" s="80">
        <f>[1]Invoerenduet!$V$17</f>
        <v>13</v>
      </c>
    </row>
    <row r="121" spans="1:16" ht="15.75" thickTop="1">
      <c r="A121" s="115"/>
      <c r="B121" s="115" t="s">
        <v>44</v>
      </c>
      <c r="C121" s="115" t="str">
        <f>[1]Invoerenduet!$F$17</f>
        <v>HZPC Synchroteam</v>
      </c>
      <c r="D121" s="77"/>
      <c r="E121" s="78"/>
      <c r="F121" s="115"/>
      <c r="G121" s="115"/>
      <c r="H121" s="133"/>
      <c r="I121" s="78"/>
      <c r="J121" s="131"/>
      <c r="K121" s="78"/>
      <c r="L121" s="134" t="s">
        <v>45</v>
      </c>
      <c r="M121" s="78"/>
      <c r="N121" s="78"/>
      <c r="O121" s="85">
        <f>[1]Invoerenduet!$C$17</f>
        <v>45.8</v>
      </c>
      <c r="P121" s="135"/>
    </row>
    <row r="122" spans="1:16">
      <c r="A122" s="115"/>
      <c r="B122" s="115"/>
      <c r="C122" s="115"/>
      <c r="D122" s="78"/>
      <c r="E122" s="78"/>
      <c r="F122" s="115"/>
      <c r="G122" s="115"/>
      <c r="H122" s="127"/>
      <c r="I122" s="134"/>
      <c r="J122" s="131"/>
      <c r="K122" s="78"/>
      <c r="L122" s="78"/>
      <c r="M122" s="78"/>
      <c r="N122" s="85"/>
      <c r="O122" s="78"/>
      <c r="P122" s="80"/>
    </row>
  </sheetData>
  <mergeCells count="5">
    <mergeCell ref="A1:G1"/>
    <mergeCell ref="J1:K1"/>
    <mergeCell ref="L1:N1"/>
    <mergeCell ref="J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workbookViewId="0">
      <selection activeCell="R144" sqref="R144"/>
    </sheetView>
  </sheetViews>
  <sheetFormatPr defaultRowHeight="15"/>
  <cols>
    <col min="2" max="2" width="23.85546875" customWidth="1"/>
    <col min="3" max="3" width="11.85546875" customWidth="1"/>
    <col min="5" max="5" width="6.5703125" customWidth="1"/>
    <col min="6" max="6" width="7" customWidth="1"/>
    <col min="7" max="7" width="7.42578125" customWidth="1"/>
    <col min="8" max="8" width="7.28515625" customWidth="1"/>
    <col min="9" max="9" width="6.85546875" customWidth="1"/>
    <col min="10" max="10" width="8.42578125" customWidth="1"/>
    <col min="12" max="12" width="7.42578125" customWidth="1"/>
    <col min="13" max="13" width="6.28515625" customWidth="1"/>
    <col min="14" max="14" width="6.42578125" customWidth="1"/>
    <col min="15" max="15" width="7" customWidth="1"/>
  </cols>
  <sheetData>
    <row r="1" spans="1:16">
      <c r="A1" s="81" t="str">
        <f>'[1]Startlijst solo'!$A$1</f>
        <v>Interregio Uitvoering Age 1</v>
      </c>
      <c r="B1" s="77"/>
      <c r="C1" s="77"/>
      <c r="D1" s="77"/>
      <c r="E1" s="77"/>
      <c r="F1" s="77"/>
      <c r="G1" s="77"/>
      <c r="H1" s="77"/>
      <c r="I1" s="78"/>
      <c r="J1" s="164" t="s">
        <v>0</v>
      </c>
      <c r="K1" s="165"/>
      <c r="L1" s="166">
        <f>'[1]Startlijst solo'!M1</f>
        <v>42518</v>
      </c>
      <c r="M1" s="166"/>
      <c r="N1" s="167"/>
      <c r="O1" s="79"/>
      <c r="P1" s="80"/>
    </row>
    <row r="2" spans="1:16">
      <c r="A2" s="81" t="str">
        <f>'[1]Startlijst solo'!$A$2</f>
        <v>Zwembad Sportstad Heerenveen</v>
      </c>
      <c r="B2" s="77"/>
      <c r="C2" s="145" t="str">
        <f>'[1]Startlijst solo'!$C$2</f>
        <v>Heerenveen</v>
      </c>
      <c r="D2" s="77"/>
      <c r="E2" s="77"/>
      <c r="F2" s="77"/>
      <c r="G2" s="77"/>
      <c r="H2" s="77"/>
      <c r="I2" s="78"/>
      <c r="J2" s="164" t="s">
        <v>1</v>
      </c>
      <c r="K2" s="165"/>
      <c r="L2" s="168" t="str">
        <f>'[1]Startlijst solo'!M2</f>
        <v>13.45</v>
      </c>
      <c r="M2" s="168"/>
      <c r="N2" s="169"/>
      <c r="O2" s="78"/>
      <c r="P2" s="80"/>
    </row>
    <row r="3" spans="1:16" ht="15.75" thickBot="1">
      <c r="A3" s="83" t="s">
        <v>60</v>
      </c>
      <c r="B3" s="83" t="str">
        <f>'[1]Startlijst solo'!B3</f>
        <v>Age 1</v>
      </c>
      <c r="C3" s="84"/>
      <c r="D3" s="84"/>
      <c r="E3" s="84"/>
      <c r="F3" s="84"/>
      <c r="G3" s="84"/>
      <c r="H3" s="84"/>
      <c r="I3" s="84"/>
      <c r="J3" s="85"/>
      <c r="K3" s="78"/>
      <c r="L3" s="78"/>
      <c r="M3" s="78"/>
      <c r="N3" s="85"/>
      <c r="O3" s="78"/>
      <c r="P3" s="80"/>
    </row>
    <row r="4" spans="1:16" ht="15.75" thickTop="1">
      <c r="A4" s="86"/>
      <c r="B4" s="86"/>
      <c r="C4" s="87"/>
      <c r="D4" s="86"/>
      <c r="E4" s="86"/>
      <c r="F4" s="86"/>
      <c r="G4" s="86"/>
      <c r="H4" s="86"/>
      <c r="I4" s="86"/>
      <c r="J4" s="88"/>
      <c r="K4" s="86"/>
      <c r="L4" s="86"/>
      <c r="M4" s="86"/>
      <c r="N4" s="88"/>
      <c r="O4" s="86"/>
      <c r="P4" s="89"/>
    </row>
    <row r="5" spans="1:16">
      <c r="A5" s="79"/>
      <c r="B5" s="146" t="s">
        <v>61</v>
      </c>
      <c r="C5" s="91"/>
      <c r="D5" s="79"/>
      <c r="E5" s="79"/>
      <c r="F5" s="79"/>
      <c r="G5" s="79"/>
      <c r="H5" s="79"/>
      <c r="I5" s="79"/>
      <c r="J5" s="92"/>
      <c r="K5" s="79"/>
      <c r="L5" s="79"/>
      <c r="M5" s="79"/>
      <c r="N5" s="92"/>
      <c r="O5" s="79"/>
      <c r="P5" s="80"/>
    </row>
    <row r="6" spans="1:16">
      <c r="A6" s="1" t="s">
        <v>3</v>
      </c>
      <c r="B6" s="4"/>
      <c r="C6" s="8"/>
      <c r="D6" s="9" t="s">
        <v>4</v>
      </c>
      <c r="E6" s="9"/>
      <c r="F6" s="9"/>
      <c r="G6" s="9" t="s">
        <v>5</v>
      </c>
      <c r="H6" s="9"/>
      <c r="I6" s="1"/>
      <c r="J6" s="5"/>
      <c r="K6" s="1"/>
      <c r="L6" s="1"/>
      <c r="M6" s="1"/>
      <c r="N6" s="5"/>
      <c r="O6" s="1"/>
      <c r="P6" s="2"/>
    </row>
    <row r="7" spans="1:16">
      <c r="A7" s="1" t="s">
        <v>6</v>
      </c>
      <c r="B7" s="4"/>
      <c r="C7" s="8"/>
      <c r="D7" s="9" t="s">
        <v>25</v>
      </c>
      <c r="E7" s="9"/>
      <c r="F7" s="9"/>
      <c r="G7" s="9" t="s">
        <v>5</v>
      </c>
      <c r="H7" s="9"/>
      <c r="I7" s="1"/>
      <c r="J7" s="5"/>
      <c r="K7" s="1"/>
      <c r="L7" s="1"/>
      <c r="M7" s="1"/>
      <c r="N7" s="5"/>
      <c r="O7" s="1"/>
      <c r="P7" s="2"/>
    </row>
    <row r="8" spans="1:16">
      <c r="A8" s="1"/>
      <c r="B8" s="4"/>
      <c r="C8" s="7"/>
      <c r="D8" s="1"/>
      <c r="E8" s="1"/>
      <c r="F8" s="1"/>
      <c r="G8" s="1"/>
      <c r="H8" s="1"/>
      <c r="I8" s="1"/>
      <c r="J8" s="5"/>
      <c r="K8" s="1"/>
      <c r="L8" s="1"/>
      <c r="M8" s="1"/>
      <c r="N8" s="5"/>
      <c r="O8" s="1"/>
      <c r="P8" s="2"/>
    </row>
    <row r="9" spans="1:16">
      <c r="A9" s="78"/>
      <c r="B9" s="11" t="s">
        <v>8</v>
      </c>
      <c r="C9" s="12"/>
      <c r="D9" s="11" t="s">
        <v>9</v>
      </c>
      <c r="E9" s="10"/>
      <c r="F9" s="10"/>
      <c r="G9" s="10"/>
      <c r="H9" s="10"/>
      <c r="I9" s="10"/>
      <c r="J9" s="13" t="s">
        <v>10</v>
      </c>
      <c r="K9" s="10"/>
      <c r="L9" s="10"/>
      <c r="M9" s="10"/>
      <c r="N9" s="14"/>
      <c r="O9" s="10"/>
      <c r="P9" s="10"/>
    </row>
    <row r="10" spans="1:16">
      <c r="A10" s="1">
        <v>1</v>
      </c>
      <c r="B10" s="15" t="s">
        <v>62</v>
      </c>
      <c r="C10" s="7">
        <v>1</v>
      </c>
      <c r="D10" s="9" t="s">
        <v>52</v>
      </c>
      <c r="E10" s="9"/>
      <c r="F10" s="9"/>
      <c r="G10" s="9">
        <v>8</v>
      </c>
      <c r="H10" s="9"/>
      <c r="I10" s="1">
        <v>1</v>
      </c>
      <c r="J10" s="16" t="s">
        <v>7</v>
      </c>
      <c r="K10" s="9"/>
      <c r="L10" s="9"/>
      <c r="M10" s="9" t="s">
        <v>5</v>
      </c>
      <c r="N10" s="16"/>
      <c r="O10" s="9"/>
      <c r="P10" s="2"/>
    </row>
    <row r="11" spans="1:16">
      <c r="A11" s="1">
        <v>2</v>
      </c>
      <c r="B11" s="15" t="s">
        <v>63</v>
      </c>
      <c r="C11" s="7">
        <v>2</v>
      </c>
      <c r="D11" s="9" t="s">
        <v>59</v>
      </c>
      <c r="E11" s="9"/>
      <c r="F11" s="9"/>
      <c r="G11" s="9">
        <v>9</v>
      </c>
      <c r="H11" s="9"/>
      <c r="I11" s="1">
        <v>2</v>
      </c>
      <c r="J11" s="16" t="s">
        <v>15</v>
      </c>
      <c r="K11" s="9"/>
      <c r="L11" s="9"/>
      <c r="M11" s="9">
        <v>8</v>
      </c>
      <c r="N11" s="16"/>
      <c r="O11" s="9"/>
      <c r="P11" s="2"/>
    </row>
    <row r="12" spans="1:16">
      <c r="A12" s="1">
        <v>3</v>
      </c>
      <c r="B12" s="15" t="s">
        <v>64</v>
      </c>
      <c r="C12" s="7">
        <v>3</v>
      </c>
      <c r="D12" s="9" t="s">
        <v>65</v>
      </c>
      <c r="E12" s="9"/>
      <c r="F12" s="9"/>
      <c r="G12" s="9">
        <v>9</v>
      </c>
      <c r="H12" s="9"/>
      <c r="I12" s="1">
        <v>3</v>
      </c>
      <c r="J12" s="16" t="s">
        <v>54</v>
      </c>
      <c r="K12" s="9"/>
      <c r="L12" s="9"/>
      <c r="M12" s="9">
        <v>8</v>
      </c>
      <c r="N12" s="16"/>
      <c r="O12" s="9"/>
      <c r="P12" s="2"/>
    </row>
    <row r="13" spans="1:16">
      <c r="A13" s="1">
        <v>4</v>
      </c>
      <c r="B13" s="15" t="s">
        <v>66</v>
      </c>
      <c r="C13" s="7">
        <v>4</v>
      </c>
      <c r="D13" s="9" t="s">
        <v>49</v>
      </c>
      <c r="E13" s="9"/>
      <c r="F13" s="9"/>
      <c r="G13" s="9">
        <v>8</v>
      </c>
      <c r="H13" s="9"/>
      <c r="I13" s="1">
        <v>4</v>
      </c>
      <c r="J13" s="16" t="s">
        <v>12</v>
      </c>
      <c r="K13" s="9"/>
      <c r="L13" s="9"/>
      <c r="M13" s="9">
        <v>9</v>
      </c>
      <c r="N13" s="16"/>
      <c r="O13" s="9"/>
      <c r="P13" s="2"/>
    </row>
    <row r="14" spans="1:16">
      <c r="A14" s="1">
        <v>5</v>
      </c>
      <c r="B14" s="15" t="s">
        <v>67</v>
      </c>
      <c r="C14" s="7">
        <v>5</v>
      </c>
      <c r="D14" s="9" t="s">
        <v>68</v>
      </c>
      <c r="E14" s="9"/>
      <c r="F14" s="9"/>
      <c r="G14" s="9">
        <v>8</v>
      </c>
      <c r="H14" s="9"/>
      <c r="I14" s="1">
        <v>5</v>
      </c>
      <c r="J14" s="16" t="s">
        <v>21</v>
      </c>
      <c r="K14" s="9"/>
      <c r="L14" s="9"/>
      <c r="M14" s="9">
        <v>8</v>
      </c>
      <c r="N14" s="16"/>
      <c r="O14" s="9"/>
      <c r="P14" s="2"/>
    </row>
    <row r="15" spans="1:16">
      <c r="A15" s="1"/>
      <c r="B15" s="15"/>
      <c r="C15" s="7"/>
      <c r="D15" s="9"/>
      <c r="E15" s="9"/>
      <c r="F15" s="9"/>
      <c r="G15" s="9"/>
      <c r="H15" s="9"/>
      <c r="I15" s="1"/>
      <c r="J15" s="16"/>
      <c r="K15" s="9"/>
      <c r="L15" s="9"/>
      <c r="M15" s="9"/>
      <c r="N15" s="16"/>
      <c r="O15" s="9"/>
      <c r="P15" s="2"/>
    </row>
    <row r="16" spans="1:16">
      <c r="A16" s="79"/>
      <c r="B16" s="79"/>
      <c r="C16" s="91"/>
      <c r="D16" s="79"/>
      <c r="E16" s="79"/>
      <c r="F16" s="79"/>
      <c r="G16" s="79"/>
      <c r="H16" s="79"/>
      <c r="I16" s="79"/>
      <c r="J16" s="92"/>
      <c r="K16" s="79"/>
      <c r="L16" s="79"/>
      <c r="M16" s="79"/>
      <c r="N16" s="92"/>
      <c r="O16" s="79"/>
      <c r="P16" s="80"/>
    </row>
    <row r="17" spans="1:16">
      <c r="A17" s="78" t="s">
        <v>26</v>
      </c>
      <c r="B17" s="93" t="s">
        <v>27</v>
      </c>
      <c r="C17" s="94" t="s">
        <v>28</v>
      </c>
      <c r="D17" s="79"/>
      <c r="E17" s="79"/>
      <c r="F17" s="79"/>
      <c r="G17" s="79"/>
      <c r="H17" s="79"/>
      <c r="I17" s="79"/>
      <c r="J17" s="95"/>
      <c r="K17" s="79"/>
      <c r="L17" s="79"/>
      <c r="M17" s="79"/>
      <c r="N17" s="92"/>
      <c r="O17" s="79"/>
      <c r="P17" s="96" t="s">
        <v>29</v>
      </c>
    </row>
    <row r="18" spans="1:16" ht="15.75" thickBot="1">
      <c r="A18" s="78" t="s">
        <v>30</v>
      </c>
      <c r="B18" s="93" t="s">
        <v>31</v>
      </c>
      <c r="C18" s="97" t="s">
        <v>32</v>
      </c>
      <c r="D18" s="98"/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100"/>
      <c r="K18" s="78"/>
      <c r="L18" s="98"/>
      <c r="M18" s="98"/>
      <c r="N18" s="100"/>
      <c r="O18" s="98"/>
      <c r="P18" s="101" t="s">
        <v>33</v>
      </c>
    </row>
    <row r="19" spans="1:16" ht="15.75" thickTop="1">
      <c r="A19" s="102">
        <f>[1]Invoerenploeg!$B$5</f>
        <v>1</v>
      </c>
      <c r="B19" s="103" t="str">
        <f>[1]Invoerenploeg!$D$5</f>
        <v>ACZ 1</v>
      </c>
      <c r="C19" s="104" t="str">
        <f>[1]Invoerenploeg!$E$5</f>
        <v>West</v>
      </c>
      <c r="D19" s="105">
        <v>0.3</v>
      </c>
      <c r="E19" s="106">
        <f>[1]Invoerenploeg!$Q$5</f>
        <v>5.2</v>
      </c>
      <c r="F19" s="106">
        <f>[1]Invoerenploeg!$R$5</f>
        <v>5.9</v>
      </c>
      <c r="G19" s="106">
        <f>[1]Invoerenploeg!$S$5</f>
        <v>5.7</v>
      </c>
      <c r="H19" s="107">
        <f>[1]Invoerenploeg!$T$5</f>
        <v>5.9</v>
      </c>
      <c r="I19" s="107">
        <f>[1]Invoerenploeg!$U$5</f>
        <v>5.7</v>
      </c>
      <c r="J19" s="108">
        <f>[1]Invoerenploeg!$W$5</f>
        <v>17.3</v>
      </c>
      <c r="K19" s="109" t="s">
        <v>34</v>
      </c>
      <c r="L19" s="110" t="s">
        <v>35</v>
      </c>
      <c r="M19" s="111">
        <f>[1]Invoerenploeg!C1</f>
        <v>0</v>
      </c>
      <c r="N19" s="112" t="s">
        <v>36</v>
      </c>
      <c r="O19" s="113">
        <f>ROUND([1]Invoerenploeg!$DH$5*[1]Invoerenploeg!$C$1/100,4)</f>
        <v>0</v>
      </c>
      <c r="P19" s="114" t="str">
        <f>[1]Invoerenploeg!$DI$5</f>
        <v/>
      </c>
    </row>
    <row r="20" spans="1:16" ht="15.75" thickBot="1">
      <c r="A20" s="115" t="str">
        <f>[1]Invoerenploeg!$BI$5</f>
        <v>x</v>
      </c>
      <c r="B20" s="115" t="str">
        <f>[1]Invoerenploeg!$BG$5</f>
        <v>Floor Schallenberg</v>
      </c>
      <c r="C20" s="115">
        <f>[1]Invoerenploeg!$BH$5</f>
        <v>200400018</v>
      </c>
      <c r="D20" s="105">
        <v>0.4</v>
      </c>
      <c r="E20" s="116">
        <f>[1]Invoerenploeg!$AD$5</f>
        <v>5.8</v>
      </c>
      <c r="F20" s="116">
        <f>[1]Invoerenploeg!$AE$5</f>
        <v>5.8</v>
      </c>
      <c r="G20" s="116">
        <f>[1]Invoerenploeg!$AF$5</f>
        <v>5.4</v>
      </c>
      <c r="H20" s="117">
        <f>[1]Invoerenploeg!$AG$5</f>
        <v>5.6</v>
      </c>
      <c r="I20" s="117">
        <f>[1]Invoerenploeg!$AH$5</f>
        <v>5.9</v>
      </c>
      <c r="J20" s="118">
        <f>[1]Invoerenploeg!$AJ$5</f>
        <v>22.933299999999999</v>
      </c>
      <c r="K20" s="119" t="s">
        <v>37</v>
      </c>
      <c r="L20" s="120" t="s">
        <v>38</v>
      </c>
      <c r="M20" s="121">
        <f>[1]Invoerenploeg!C3</f>
        <v>0</v>
      </c>
      <c r="N20" s="122" t="s">
        <v>36</v>
      </c>
      <c r="O20" s="123">
        <f>ROUND([1]Invoerenploeg!$H$5*[1]Invoerenploeg!$C$3/100,4)</f>
        <v>0</v>
      </c>
      <c r="P20" s="80" t="str">
        <f>[1]Invoerenploeg!$I$5</f>
        <v/>
      </c>
    </row>
    <row r="21" spans="1:16">
      <c r="A21" s="115" t="str">
        <f>[1]Invoerenploeg!$BL$5</f>
        <v>x</v>
      </c>
      <c r="B21" s="115" t="str">
        <f>[1]Invoerenploeg!$BJ$5</f>
        <v>Mare Schallenberg</v>
      </c>
      <c r="C21" s="115">
        <f>[1]Invoerenploeg!$BK$5</f>
        <v>200600078</v>
      </c>
      <c r="D21" s="105">
        <v>0.3</v>
      </c>
      <c r="E21" s="116">
        <f>[1]Invoerenploeg!$AQ$5</f>
        <v>6.2</v>
      </c>
      <c r="F21" s="116">
        <f>[1]Invoerenploeg!$AR$5</f>
        <v>5.9</v>
      </c>
      <c r="G21" s="116">
        <f>[1]Invoerenploeg!$AS$5</f>
        <v>5.7</v>
      </c>
      <c r="H21" s="117">
        <f>[1]Invoerenploeg!$AT$5</f>
        <v>5.8</v>
      </c>
      <c r="I21" s="117">
        <f>[1]Invoerenploeg!$AU$5</f>
        <v>5.6</v>
      </c>
      <c r="J21" s="118">
        <f>[1]Invoerenploeg!$AW$5</f>
        <v>17.399999999999999</v>
      </c>
      <c r="K21" s="119" t="s">
        <v>39</v>
      </c>
      <c r="L21" s="78"/>
      <c r="M21" s="78"/>
      <c r="N21" s="85"/>
      <c r="O21" s="78"/>
      <c r="P21" s="80"/>
    </row>
    <row r="22" spans="1:16">
      <c r="A22" s="115" t="str">
        <f>[1]Invoerenploeg!$BO$5</f>
        <v>x</v>
      </c>
      <c r="B22" s="115" t="str">
        <f>[1]Invoerenploeg!$BM$5</f>
        <v>Dionne Sijben</v>
      </c>
      <c r="C22" s="115">
        <f>[1]Invoerenploeg!$BN$5</f>
        <v>200400952</v>
      </c>
      <c r="D22" s="78"/>
      <c r="E22" s="78"/>
      <c r="F22" s="124"/>
      <c r="G22" s="124"/>
      <c r="H22" s="125"/>
      <c r="I22" s="125"/>
      <c r="J22" s="126">
        <f>SUM(J19:J21)</f>
        <v>57.633299999999998</v>
      </c>
      <c r="K22" s="78"/>
      <c r="L22" s="78"/>
      <c r="M22" s="78"/>
      <c r="N22" s="85"/>
      <c r="O22" s="78"/>
      <c r="P22" s="80"/>
    </row>
    <row r="23" spans="1:16" ht="15.75" thickBot="1">
      <c r="A23" s="115" t="str">
        <f>[1]Invoerenploeg!$BR$5</f>
        <v>x</v>
      </c>
      <c r="B23" s="115" t="str">
        <f>[1]Invoerenploeg!$BP$5</f>
        <v>Gioya Kappuw</v>
      </c>
      <c r="C23" s="115">
        <f>[1]Invoerenploeg!$BQ$5</f>
        <v>200401578</v>
      </c>
      <c r="D23" s="78"/>
      <c r="E23" s="78"/>
      <c r="F23" s="115"/>
      <c r="G23" s="115"/>
      <c r="H23" s="127"/>
      <c r="I23" s="128" t="s">
        <v>40</v>
      </c>
      <c r="J23" s="129">
        <f>[1]Invoerenploeg!$BA$5</f>
        <v>0.5</v>
      </c>
      <c r="K23" s="130" t="s">
        <v>41</v>
      </c>
      <c r="L23" s="78"/>
      <c r="M23" s="78"/>
      <c r="N23" s="85"/>
      <c r="O23" s="78"/>
      <c r="P23" s="80"/>
    </row>
    <row r="24" spans="1:16" ht="16.5" thickTop="1" thickBot="1">
      <c r="A24" s="115" t="str">
        <f>[1]Invoerenploeg!$BU$5</f>
        <v>x</v>
      </c>
      <c r="B24" s="115" t="str">
        <f>[1]Invoerenploeg!$BS$5</f>
        <v>Eline Penning</v>
      </c>
      <c r="C24" s="115">
        <f>[1]Invoerenploeg!$BT$5</f>
        <v>200403278</v>
      </c>
      <c r="D24" s="78"/>
      <c r="E24" s="78"/>
      <c r="F24" s="115"/>
      <c r="G24" s="115"/>
      <c r="H24" s="127"/>
      <c r="I24" s="128" t="s">
        <v>8</v>
      </c>
      <c r="J24" s="131">
        <f>[1]Invoerenploeg!$BB$5</f>
        <v>57.133299999999998</v>
      </c>
      <c r="K24" s="78"/>
      <c r="L24" s="78" t="s">
        <v>43</v>
      </c>
      <c r="M24" s="78">
        <f>[1]Invoerenploeg!$C$2</f>
        <v>100</v>
      </c>
      <c r="N24" s="132" t="s">
        <v>36</v>
      </c>
      <c r="O24" s="100">
        <f>[1]Invoerenploeg!$BD$5</f>
        <v>57.133299999999998</v>
      </c>
      <c r="P24" s="80">
        <f>[1]Invoerenploeg!$K$5</f>
        <v>1</v>
      </c>
    </row>
    <row r="25" spans="1:16" ht="15.75" thickTop="1">
      <c r="A25" s="115" t="str">
        <f>[1]Invoerenploeg!$BX$5</f>
        <v>x</v>
      </c>
      <c r="B25" s="115" t="str">
        <f>[1]Invoerenploeg!$BV$5</f>
        <v>Elif Teke</v>
      </c>
      <c r="C25" s="115">
        <f>[1]Invoerenploeg!$BW$5</f>
        <v>200600328</v>
      </c>
      <c r="D25" s="78"/>
      <c r="E25" s="78"/>
      <c r="F25" s="115"/>
      <c r="G25" s="115"/>
      <c r="H25" s="133">
        <f>[1]Invoerenploeg!$F$5</f>
        <v>0</v>
      </c>
      <c r="I25" s="78"/>
      <c r="J25" s="131"/>
      <c r="K25" s="78"/>
      <c r="L25" s="134" t="s">
        <v>45</v>
      </c>
      <c r="M25" s="78"/>
      <c r="N25" s="78"/>
      <c r="O25" s="85">
        <f>[1]Invoerenploeg!$C$5</f>
        <v>57.133299999999998</v>
      </c>
      <c r="P25" s="135"/>
    </row>
    <row r="26" spans="1:16">
      <c r="A26" s="115" t="str">
        <f>[1]Invoerenploeg!$CA$5</f>
        <v>x</v>
      </c>
      <c r="B26" s="115" t="str">
        <f>[1]Invoerenploeg!$BY$5</f>
        <v>Magali Kappuw</v>
      </c>
      <c r="C26" s="115">
        <f>[1]Invoerenploeg!$BZ$5</f>
        <v>200600116</v>
      </c>
      <c r="D26" s="78"/>
      <c r="E26" s="78"/>
      <c r="F26" s="115"/>
      <c r="G26" s="115"/>
      <c r="H26" s="127"/>
      <c r="I26" s="134"/>
      <c r="J26" s="131"/>
      <c r="K26" s="78"/>
      <c r="L26" s="78"/>
      <c r="M26" s="78"/>
      <c r="N26" s="85"/>
      <c r="O26" s="78"/>
      <c r="P26" s="80"/>
    </row>
    <row r="27" spans="1:16">
      <c r="A27" s="115">
        <f>[1]Invoerenploeg!$CD$5</f>
        <v>0</v>
      </c>
      <c r="B27" s="115">
        <f>[1]Invoerenploeg!$CB$5</f>
        <v>0</v>
      </c>
      <c r="C27" s="115">
        <f>[1]Invoerenploeg!$CC$5</f>
        <v>0</v>
      </c>
      <c r="D27" s="115" t="s">
        <v>42</v>
      </c>
      <c r="E27" s="77"/>
      <c r="F27" s="77"/>
      <c r="G27" s="115" t="str">
        <f>[1]Invoerenploeg!$CK$5</f>
        <v>Sing Sing Sing</v>
      </c>
      <c r="H27" s="77"/>
      <c r="I27" s="77"/>
      <c r="J27" s="77"/>
      <c r="K27" s="77"/>
      <c r="L27" s="77"/>
      <c r="M27" s="77"/>
      <c r="N27" s="85"/>
      <c r="O27" s="78"/>
      <c r="P27" s="80"/>
    </row>
    <row r="28" spans="1:16">
      <c r="A28" s="115">
        <f>[1]Invoerenploeg!$CG$5</f>
        <v>0</v>
      </c>
      <c r="B28" s="115">
        <f>[1]Invoerenploeg!$CE$5</f>
        <v>0</v>
      </c>
      <c r="C28" s="115">
        <f>[1]Invoerenploeg!$CF$5</f>
        <v>0</v>
      </c>
      <c r="D28" s="115" t="s">
        <v>44</v>
      </c>
      <c r="E28" s="77"/>
      <c r="F28" s="77"/>
      <c r="G28" s="115" t="str">
        <f>[1]Invoerenploeg!$CL$5</f>
        <v>ACZ</v>
      </c>
      <c r="H28" s="77"/>
      <c r="I28" s="77"/>
      <c r="J28" s="77"/>
      <c r="K28" s="77"/>
      <c r="L28" s="77"/>
      <c r="M28" s="77"/>
      <c r="N28" s="85"/>
      <c r="O28" s="78"/>
      <c r="P28" s="80"/>
    </row>
    <row r="29" spans="1:16">
      <c r="A29" s="115">
        <f>[1]Invoerenploeg!$CJ$5</f>
        <v>0</v>
      </c>
      <c r="B29" s="115">
        <f>[1]Invoerenploeg!$CH$5</f>
        <v>0</v>
      </c>
      <c r="C29" s="115">
        <f>[1]Invoerenploeg!$CI$5</f>
        <v>0</v>
      </c>
      <c r="D29" s="78"/>
      <c r="E29" s="78"/>
      <c r="F29" s="115"/>
      <c r="G29" s="115"/>
      <c r="H29" s="127"/>
      <c r="I29" s="134"/>
      <c r="J29" s="131"/>
      <c r="K29" s="78"/>
      <c r="L29" s="78"/>
      <c r="M29" s="78"/>
      <c r="N29" s="85"/>
      <c r="O29" s="78"/>
      <c r="P29" s="80"/>
    </row>
    <row r="30" spans="1:16" ht="15.75" thickBot="1">
      <c r="A30" s="136"/>
      <c r="B30" s="136"/>
      <c r="C30" s="136"/>
      <c r="D30" s="136"/>
      <c r="E30" s="136"/>
      <c r="F30" s="136"/>
      <c r="G30" s="136"/>
      <c r="H30" s="136"/>
      <c r="I30" s="136"/>
      <c r="J30" s="147"/>
      <c r="K30" s="136"/>
      <c r="L30" s="136"/>
      <c r="M30" s="136"/>
      <c r="N30" s="147"/>
      <c r="O30" s="136"/>
      <c r="P30" s="96"/>
    </row>
    <row r="31" spans="1:16">
      <c r="A31" s="133">
        <f>[1]Invoerenploeg!$B$6</f>
        <v>2</v>
      </c>
      <c r="B31" s="137" t="str">
        <f>[1]Invoerenploeg!$D$6</f>
        <v>AZC</v>
      </c>
      <c r="C31" s="104" t="str">
        <f>[1]Invoerenploeg!$E$6</f>
        <v>West</v>
      </c>
      <c r="D31" s="148">
        <v>0.3</v>
      </c>
      <c r="E31" s="138">
        <f>[1]Invoerenploeg!$Q$6</f>
        <v>5.0999999999999996</v>
      </c>
      <c r="F31" s="138">
        <f>[1]Invoerenploeg!$R$6</f>
        <v>5.3</v>
      </c>
      <c r="G31" s="138">
        <f>[1]Invoerenploeg!$S$6</f>
        <v>5.3</v>
      </c>
      <c r="H31" s="139">
        <f>[1]Invoerenploeg!$T$6</f>
        <v>5.6</v>
      </c>
      <c r="I31" s="139">
        <f>[1]Invoerenploeg!$U$6</f>
        <v>5.2</v>
      </c>
      <c r="J31" s="118">
        <f>[1]Invoerenploeg!$W$6</f>
        <v>15.8</v>
      </c>
      <c r="K31" s="140" t="s">
        <v>34</v>
      </c>
      <c r="L31" s="141" t="s">
        <v>35</v>
      </c>
      <c r="M31" s="142">
        <f>[1]Invoerenploeg!$C$1</f>
        <v>0</v>
      </c>
      <c r="N31" s="143" t="s">
        <v>36</v>
      </c>
      <c r="O31" s="149">
        <f>[1]Invoerenploeg!$DH$6*[1]Invoerenploeg!$C$1/100</f>
        <v>0</v>
      </c>
      <c r="P31" s="150" t="str">
        <f>[1]Invoerenploeg!$DI$6</f>
        <v/>
      </c>
    </row>
    <row r="32" spans="1:16" ht="15.75" thickBot="1">
      <c r="A32" s="115" t="str">
        <f>[1]Invoerenploeg!$BI$6</f>
        <v>x</v>
      </c>
      <c r="B32" s="115" t="str">
        <f>[1]Invoerenploeg!$BG$6</f>
        <v>Merel Leuring</v>
      </c>
      <c r="C32" s="115">
        <f>[1]Invoerenploeg!$BH$6</f>
        <v>200401204</v>
      </c>
      <c r="D32" s="105">
        <v>0.4</v>
      </c>
      <c r="E32" s="116">
        <f>[1]Invoerenploeg!$AD$6</f>
        <v>5.4</v>
      </c>
      <c r="F32" s="116">
        <f>[1]Invoerenploeg!$AE$6</f>
        <v>5.0999999999999996</v>
      </c>
      <c r="G32" s="116">
        <f>[1]Invoerenploeg!$AF$6</f>
        <v>5.4</v>
      </c>
      <c r="H32" s="117">
        <f>[1]Invoerenploeg!$AG$6</f>
        <v>5.5</v>
      </c>
      <c r="I32" s="117">
        <f>[1]Invoerenploeg!$AH$6</f>
        <v>5.8</v>
      </c>
      <c r="J32" s="118">
        <f>[1]Invoerenploeg!$AJ$6</f>
        <v>21.7333</v>
      </c>
      <c r="K32" s="119" t="s">
        <v>37</v>
      </c>
      <c r="L32" s="120" t="s">
        <v>38</v>
      </c>
      <c r="M32" s="121">
        <f>[1]Invoerenploeg!$C$3</f>
        <v>0</v>
      </c>
      <c r="N32" s="122" t="s">
        <v>36</v>
      </c>
      <c r="O32" s="151">
        <f>[1]Invoerenploeg!$H$6*[1]Invoerenploeg!$C$3/100</f>
        <v>0</v>
      </c>
      <c r="P32" s="80" t="str">
        <f>[1]Invoerenploeg!$I$6</f>
        <v/>
      </c>
    </row>
    <row r="33" spans="1:16">
      <c r="A33" s="115" t="str">
        <f>[1]Invoerenploeg!$BL$6</f>
        <v>x</v>
      </c>
      <c r="B33" s="115" t="str">
        <f>[1]Invoerenploeg!$BJ$6</f>
        <v>Keyla Lammers</v>
      </c>
      <c r="C33" s="115">
        <f>[1]Invoerenploeg!$BK$6</f>
        <v>200401126</v>
      </c>
      <c r="D33" s="105">
        <v>0.3</v>
      </c>
      <c r="E33" s="116">
        <f>[1]Invoerenploeg!$AQ$6</f>
        <v>5</v>
      </c>
      <c r="F33" s="116">
        <f>[1]Invoerenploeg!$AR$6</f>
        <v>5.9</v>
      </c>
      <c r="G33" s="116">
        <f>[1]Invoerenploeg!$AS$6</f>
        <v>5.0999999999999996</v>
      </c>
      <c r="H33" s="117">
        <f>[1]Invoerenploeg!$AT$6</f>
        <v>5.7</v>
      </c>
      <c r="I33" s="117">
        <f>[1]Invoerenploeg!$AU$6</f>
        <v>5.7</v>
      </c>
      <c r="J33" s="118">
        <f>[1]Invoerenploeg!$AW$6</f>
        <v>16.5</v>
      </c>
      <c r="K33" s="119" t="s">
        <v>39</v>
      </c>
      <c r="L33" s="78"/>
      <c r="M33" s="78"/>
      <c r="N33" s="85"/>
      <c r="O33" s="78"/>
      <c r="P33" s="80"/>
    </row>
    <row r="34" spans="1:16">
      <c r="A34" s="115" t="str">
        <f>[1]Invoerenploeg!$BO$6</f>
        <v>x</v>
      </c>
      <c r="B34" s="115" t="str">
        <f>[1]Invoerenploeg!$BM$6</f>
        <v>Fleur Valk</v>
      </c>
      <c r="C34" s="115">
        <f>[1]Invoerenploeg!$BN$6</f>
        <v>200400606</v>
      </c>
      <c r="D34" s="78"/>
      <c r="E34" s="78"/>
      <c r="F34" s="124"/>
      <c r="G34" s="124"/>
      <c r="H34" s="125"/>
      <c r="I34" s="125"/>
      <c r="J34" s="126">
        <f>SUM(J31:J33)</f>
        <v>54.033299999999997</v>
      </c>
      <c r="K34" s="78"/>
      <c r="L34" s="78"/>
      <c r="M34" s="78"/>
      <c r="N34" s="85"/>
      <c r="O34" s="78"/>
      <c r="P34" s="80"/>
    </row>
    <row r="35" spans="1:16" ht="15.75" thickBot="1">
      <c r="A35" s="115" t="str">
        <f>[1]Invoerenploeg!$BR$6</f>
        <v>x</v>
      </c>
      <c r="B35" s="115" t="str">
        <f>[1]Invoerenploeg!$BP$6</f>
        <v>Mirjam Jochemsen</v>
      </c>
      <c r="C35" s="115">
        <f>[1]Invoerenploeg!$BQ$6</f>
        <v>200401600</v>
      </c>
      <c r="D35" s="78"/>
      <c r="E35" s="78"/>
      <c r="F35" s="115"/>
      <c r="G35" s="115"/>
      <c r="H35" s="127"/>
      <c r="I35" s="128" t="s">
        <v>40</v>
      </c>
      <c r="J35" s="129">
        <f>[1]Invoerenploeg!$BA$6</f>
        <v>0</v>
      </c>
      <c r="K35" s="130" t="s">
        <v>41</v>
      </c>
      <c r="L35" s="78"/>
      <c r="M35" s="78"/>
      <c r="N35" s="85"/>
      <c r="O35" s="78"/>
      <c r="P35" s="80"/>
    </row>
    <row r="36" spans="1:16" ht="16.5" thickTop="1" thickBot="1">
      <c r="A36" s="115" t="str">
        <f>[1]Invoerenploeg!$BU$6</f>
        <v>x</v>
      </c>
      <c r="B36" s="115" t="str">
        <f>[1]Invoerenploeg!$BS$6</f>
        <v>Caithlin Reimer</v>
      </c>
      <c r="C36" s="115">
        <f>[1]Invoerenploeg!$BT$6</f>
        <v>200402510</v>
      </c>
      <c r="D36" s="78"/>
      <c r="E36" s="78"/>
      <c r="F36" s="115"/>
      <c r="G36" s="115"/>
      <c r="H36" s="127"/>
      <c r="I36" s="128" t="s">
        <v>8</v>
      </c>
      <c r="J36" s="131">
        <f>[1]Invoerenploeg!$BB$6</f>
        <v>54.033299999999997</v>
      </c>
      <c r="K36" s="78"/>
      <c r="L36" s="78" t="s">
        <v>43</v>
      </c>
      <c r="M36" s="78">
        <f>[1]Invoerenploeg!$C$2</f>
        <v>100</v>
      </c>
      <c r="N36" s="132" t="s">
        <v>36</v>
      </c>
      <c r="O36" s="100">
        <f>[1]Invoerenploeg!$BD$6</f>
        <v>54.033299999999997</v>
      </c>
      <c r="P36" s="80">
        <f>[1]Invoerenploeg!$K$6</f>
        <v>2</v>
      </c>
    </row>
    <row r="37" spans="1:16" ht="15.75" thickTop="1">
      <c r="A37" s="115" t="str">
        <f>[1]Invoerenploeg!$BX$6</f>
        <v>x</v>
      </c>
      <c r="B37" s="115" t="str">
        <f>[1]Invoerenploeg!$BV$6</f>
        <v>Iris Florisson</v>
      </c>
      <c r="C37" s="115">
        <f>[1]Invoerenploeg!$BW$6</f>
        <v>200402510</v>
      </c>
      <c r="D37" s="78"/>
      <c r="E37" s="78"/>
      <c r="F37" s="115"/>
      <c r="G37" s="115"/>
      <c r="H37" s="133">
        <f>[1]Invoerenploeg!$F$6</f>
        <v>0</v>
      </c>
      <c r="I37" s="78"/>
      <c r="J37" s="131"/>
      <c r="K37" s="78"/>
      <c r="L37" s="134" t="s">
        <v>45</v>
      </c>
      <c r="M37" s="78"/>
      <c r="N37" s="78"/>
      <c r="O37" s="85">
        <f>[1]Invoerenploeg!$C$6</f>
        <v>54.033299999999997</v>
      </c>
      <c r="P37" s="135"/>
    </row>
    <row r="38" spans="1:16">
      <c r="A38" s="115" t="str">
        <f>[1]Invoerenploeg!$CA$6</f>
        <v>x</v>
      </c>
      <c r="B38" s="115" t="str">
        <f>[1]Invoerenploeg!$BY$6</f>
        <v>Eva Verveld</v>
      </c>
      <c r="C38" s="115">
        <f>[1]Invoerenploeg!$BZ$6</f>
        <v>200501210</v>
      </c>
      <c r="D38" s="78"/>
      <c r="E38" s="78"/>
      <c r="F38" s="115"/>
      <c r="G38" s="115"/>
      <c r="H38" s="127"/>
      <c r="I38" s="134"/>
      <c r="J38" s="131"/>
      <c r="K38" s="78"/>
      <c r="L38" s="78"/>
      <c r="M38" s="78"/>
      <c r="N38" s="85"/>
      <c r="O38" s="78"/>
      <c r="P38" s="80"/>
    </row>
    <row r="39" spans="1:16">
      <c r="A39" s="115" t="str">
        <f>[1]Invoerenploeg!$CD$6</f>
        <v>x</v>
      </c>
      <c r="B39" s="115" t="str">
        <f>[1]Invoerenploeg!$CB$6</f>
        <v>Nienke Prein</v>
      </c>
      <c r="C39" s="115">
        <f>[1]Invoerenploeg!$CC$6</f>
        <v>200402512</v>
      </c>
      <c r="D39" s="115" t="s">
        <v>42</v>
      </c>
      <c r="E39" s="77"/>
      <c r="F39" s="77"/>
      <c r="G39" s="115" t="str">
        <f>[1]Invoerenploeg!$CK$6</f>
        <v>Minions</v>
      </c>
      <c r="H39" s="77"/>
      <c r="I39" s="77"/>
      <c r="J39" s="77"/>
      <c r="K39" s="77"/>
      <c r="L39" s="77"/>
      <c r="M39" s="77"/>
      <c r="N39" s="85"/>
      <c r="O39" s="78"/>
      <c r="P39" s="80"/>
    </row>
    <row r="40" spans="1:16">
      <c r="A40" s="115" t="str">
        <f>[1]Invoerenploeg!$CG$6</f>
        <v>res</v>
      </c>
      <c r="B40" s="115" t="str">
        <f>[1]Invoerenploeg!$CE$6</f>
        <v>Diaz de Hollander</v>
      </c>
      <c r="C40" s="115">
        <f>[1]Invoerenploeg!$CF$6</f>
        <v>200401988</v>
      </c>
      <c r="D40" s="115" t="s">
        <v>44</v>
      </c>
      <c r="E40" s="77"/>
      <c r="F40" s="77"/>
      <c r="G40" s="115" t="str">
        <f>[1]Invoerenploeg!$CL$6</f>
        <v>AZC</v>
      </c>
      <c r="H40" s="77"/>
      <c r="I40" s="77"/>
      <c r="J40" s="77"/>
      <c r="K40" s="77"/>
      <c r="L40" s="77"/>
      <c r="M40" s="77"/>
      <c r="N40" s="85"/>
      <c r="O40" s="78"/>
      <c r="P40" s="80"/>
    </row>
    <row r="41" spans="1:16">
      <c r="A41" s="115" t="str">
        <f>[1]Invoerenploeg!$CJ$6</f>
        <v>res</v>
      </c>
      <c r="B41" s="115" t="str">
        <f>[1]Invoerenploeg!$CH$6</f>
        <v>Nouhaila Ouladighars</v>
      </c>
      <c r="C41" s="115">
        <f>[1]Invoerenploeg!$CI$6</f>
        <v>200404880</v>
      </c>
      <c r="D41" s="78"/>
      <c r="E41" s="78"/>
      <c r="F41" s="115"/>
      <c r="G41" s="115"/>
      <c r="H41" s="127"/>
      <c r="I41" s="134"/>
      <c r="J41" s="131"/>
      <c r="K41" s="78"/>
      <c r="L41" s="78"/>
      <c r="M41" s="78"/>
      <c r="N41" s="85"/>
      <c r="O41" s="78"/>
      <c r="P41" s="80"/>
    </row>
    <row r="42" spans="1:16" ht="15.75" thickBot="1">
      <c r="A42" s="78"/>
      <c r="B42" s="136"/>
      <c r="C42" s="136"/>
      <c r="D42" s="78"/>
      <c r="E42" s="78"/>
      <c r="F42" s="78"/>
      <c r="G42" s="78"/>
      <c r="H42" s="78"/>
      <c r="I42" s="78"/>
      <c r="J42" s="85"/>
      <c r="K42" s="78"/>
      <c r="L42" s="78"/>
      <c r="M42" s="78"/>
      <c r="N42" s="85"/>
      <c r="O42" s="78"/>
      <c r="P42" s="80"/>
    </row>
    <row r="43" spans="1:16">
      <c r="A43" s="133">
        <f>[1]Invoerenploeg!$B$7</f>
        <v>3</v>
      </c>
      <c r="B43" s="137" t="str">
        <f>[1]Invoerenploeg!$D$7</f>
        <v>Aquarijn</v>
      </c>
      <c r="C43" s="104" t="str">
        <f>[1]Invoerenploeg!$E$7</f>
        <v>Midwest</v>
      </c>
      <c r="D43" s="148">
        <v>0.3</v>
      </c>
      <c r="E43" s="138">
        <f>[1]Invoerenploeg!$Q$7</f>
        <v>5.5</v>
      </c>
      <c r="F43" s="138">
        <f>[1]Invoerenploeg!$R$7</f>
        <v>5.5</v>
      </c>
      <c r="G43" s="138">
        <f>[1]Invoerenploeg!$S$7</f>
        <v>5.3</v>
      </c>
      <c r="H43" s="139">
        <f>[1]Invoerenploeg!$T$7</f>
        <v>5</v>
      </c>
      <c r="I43" s="139">
        <f>[1]Invoerenploeg!$U$7</f>
        <v>5.4</v>
      </c>
      <c r="J43" s="118">
        <f>[1]Invoerenploeg!$W$7</f>
        <v>16.2</v>
      </c>
      <c r="K43" s="140" t="s">
        <v>34</v>
      </c>
      <c r="L43" s="141" t="s">
        <v>35</v>
      </c>
      <c r="M43" s="142">
        <f>[1]Invoerenploeg!$C$1</f>
        <v>0</v>
      </c>
      <c r="N43" s="143" t="s">
        <v>36</v>
      </c>
      <c r="O43" s="149">
        <f>[1]Invoerenploeg!$DH$7*[1]Invoerenploeg!$C$1/100</f>
        <v>0</v>
      </c>
      <c r="P43" s="150" t="str">
        <f>[1]Invoerenploeg!$DI$7</f>
        <v/>
      </c>
    </row>
    <row r="44" spans="1:16" ht="15.75" thickBot="1">
      <c r="A44" s="115" t="str">
        <f>[1]Invoerenploeg!$BI$7</f>
        <v>x</v>
      </c>
      <c r="B44" s="115" t="str">
        <f>[1]Invoerenploeg!$BG$7</f>
        <v>Eline Braakhuis</v>
      </c>
      <c r="C44" s="115">
        <f>[1]Invoerenploeg!$BH$7</f>
        <v>200401294</v>
      </c>
      <c r="D44" s="105">
        <v>0.4</v>
      </c>
      <c r="E44" s="116">
        <f>[1]Invoerenploeg!$AD$7</f>
        <v>5.9</v>
      </c>
      <c r="F44" s="116">
        <f>[1]Invoerenploeg!$AE$7</f>
        <v>5.7</v>
      </c>
      <c r="G44" s="116">
        <f>[1]Invoerenploeg!$AF$7</f>
        <v>5.3</v>
      </c>
      <c r="H44" s="117">
        <f>[1]Invoerenploeg!$AG$7</f>
        <v>5</v>
      </c>
      <c r="I44" s="117">
        <f>[1]Invoerenploeg!$AH$7</f>
        <v>5.9</v>
      </c>
      <c r="J44" s="118">
        <f>[1]Invoerenploeg!$AJ$7</f>
        <v>22.533300000000001</v>
      </c>
      <c r="K44" s="119" t="s">
        <v>37</v>
      </c>
      <c r="L44" s="120" t="s">
        <v>38</v>
      </c>
      <c r="M44" s="121">
        <f>[1]Invoerenploeg!$C$3</f>
        <v>0</v>
      </c>
      <c r="N44" s="122" t="s">
        <v>36</v>
      </c>
      <c r="O44" s="151">
        <f>[1]Invoerenploeg!$H$7*[1]Invoerenploeg!$C$3/100</f>
        <v>0</v>
      </c>
      <c r="P44" s="80" t="str">
        <f>[1]Invoerenploeg!$I$7</f>
        <v/>
      </c>
    </row>
    <row r="45" spans="1:16">
      <c r="A45" s="115" t="str">
        <f>[1]Invoerenploeg!$BL$7</f>
        <v>x</v>
      </c>
      <c r="B45" s="115" t="str">
        <f>[1]Invoerenploeg!$BJ$7</f>
        <v>Maddy van der Hoeven</v>
      </c>
      <c r="C45" s="115">
        <f>[1]Invoerenploeg!$BK$7</f>
        <v>200401298</v>
      </c>
      <c r="D45" s="105">
        <v>0.3</v>
      </c>
      <c r="E45" s="116">
        <f>[1]Invoerenploeg!$AQ$7</f>
        <v>4.8</v>
      </c>
      <c r="F45" s="116">
        <f>[1]Invoerenploeg!$AR$7</f>
        <v>5.8</v>
      </c>
      <c r="G45" s="116">
        <f>[1]Invoerenploeg!$AS$7</f>
        <v>5.4</v>
      </c>
      <c r="H45" s="117">
        <f>[1]Invoerenploeg!$AT$7</f>
        <v>5.3</v>
      </c>
      <c r="I45" s="117">
        <f>[1]Invoerenploeg!$AU$7</f>
        <v>5.8</v>
      </c>
      <c r="J45" s="118">
        <f>[1]Invoerenploeg!$AW$7</f>
        <v>16.5</v>
      </c>
      <c r="K45" s="119" t="s">
        <v>39</v>
      </c>
      <c r="L45" s="78"/>
      <c r="M45" s="78"/>
      <c r="N45" s="85"/>
      <c r="O45" s="78"/>
      <c r="P45" s="80"/>
    </row>
    <row r="46" spans="1:16">
      <c r="A46" s="115" t="str">
        <f>[1]Invoerenploeg!$BO$7</f>
        <v>x</v>
      </c>
      <c r="B46" s="115" t="str">
        <f>[1]Invoerenploeg!$BM$7</f>
        <v>Fleur Vergeer</v>
      </c>
      <c r="C46" s="115">
        <f>[1]Invoerenploeg!$BN$7</f>
        <v>200403206</v>
      </c>
      <c r="D46" s="78"/>
      <c r="E46" s="78"/>
      <c r="F46" s="124"/>
      <c r="G46" s="124"/>
      <c r="H46" s="125"/>
      <c r="I46" s="125"/>
      <c r="J46" s="126">
        <f>SUM(J43:J45)</f>
        <v>55.2333</v>
      </c>
      <c r="K46" s="78"/>
      <c r="L46" s="78"/>
      <c r="M46" s="78"/>
      <c r="N46" s="85"/>
      <c r="O46" s="78"/>
      <c r="P46" s="80"/>
    </row>
    <row r="47" spans="1:16" ht="15.75" thickBot="1">
      <c r="A47" s="115" t="str">
        <f>[1]Invoerenploeg!$BR$7</f>
        <v>x</v>
      </c>
      <c r="B47" s="115" t="str">
        <f>[1]Invoerenploeg!$BP$7</f>
        <v>Senna Zwezerijnen</v>
      </c>
      <c r="C47" s="115">
        <f>[1]Invoerenploeg!$BQ$7</f>
        <v>200401300</v>
      </c>
      <c r="D47" s="78"/>
      <c r="E47" s="78"/>
      <c r="F47" s="115"/>
      <c r="G47" s="115"/>
      <c r="H47" s="127"/>
      <c r="I47" s="128" t="s">
        <v>40</v>
      </c>
      <c r="J47" s="129">
        <f>[1]Invoerenploeg!$BA$7</f>
        <v>1.5</v>
      </c>
      <c r="K47" s="130" t="s">
        <v>41</v>
      </c>
      <c r="L47" s="78"/>
      <c r="M47" s="78"/>
      <c r="N47" s="85"/>
      <c r="O47" s="78"/>
      <c r="P47" s="80"/>
    </row>
    <row r="48" spans="1:16" ht="16.5" thickTop="1" thickBot="1">
      <c r="A48" s="115" t="str">
        <f>[1]Invoerenploeg!$BU$7</f>
        <v>x</v>
      </c>
      <c r="B48" s="115" t="str">
        <f>[1]Invoerenploeg!$BS$7</f>
        <v>Iris Verheggen</v>
      </c>
      <c r="C48" s="115">
        <f>[1]Invoerenploeg!$BT$7</f>
        <v>200600062</v>
      </c>
      <c r="D48" s="78"/>
      <c r="E48" s="78"/>
      <c r="F48" s="115"/>
      <c r="G48" s="115"/>
      <c r="H48" s="127"/>
      <c r="I48" s="128" t="s">
        <v>8</v>
      </c>
      <c r="J48" s="131">
        <f>[1]Invoerenploeg!$BB$7</f>
        <v>53.7333</v>
      </c>
      <c r="K48" s="78"/>
      <c r="L48" s="78" t="s">
        <v>43</v>
      </c>
      <c r="M48" s="78">
        <f>[1]Invoerenploeg!$C$2</f>
        <v>100</v>
      </c>
      <c r="N48" s="132" t="s">
        <v>36</v>
      </c>
      <c r="O48" s="100">
        <f>[1]Invoerenploeg!$BD$7</f>
        <v>53.7333</v>
      </c>
      <c r="P48" s="80">
        <f>[1]Invoerenploeg!$K$7</f>
        <v>3</v>
      </c>
    </row>
    <row r="49" spans="1:16" ht="15.75" thickTop="1">
      <c r="A49" s="115">
        <f>[1]Invoerenploeg!$BX$7</f>
        <v>0</v>
      </c>
      <c r="B49" s="115">
        <f>[1]Invoerenploeg!$BV$7</f>
        <v>0</v>
      </c>
      <c r="C49" s="115">
        <f>[1]Invoerenploeg!$BW$7</f>
        <v>0</v>
      </c>
      <c r="D49" s="78"/>
      <c r="E49" s="78"/>
      <c r="F49" s="115"/>
      <c r="G49" s="115"/>
      <c r="H49" s="133">
        <f>[1]Invoerenploeg!$F$7</f>
        <v>0</v>
      </c>
      <c r="I49" s="78"/>
      <c r="J49" s="131"/>
      <c r="K49" s="78"/>
      <c r="L49" s="134" t="s">
        <v>45</v>
      </c>
      <c r="M49" s="78"/>
      <c r="N49" s="78"/>
      <c r="O49" s="85">
        <f>[1]Invoerenploeg!$C$7</f>
        <v>53.7333</v>
      </c>
      <c r="P49" s="135"/>
    </row>
    <row r="50" spans="1:16">
      <c r="A50" s="115">
        <f>[1]Invoerenploeg!$CA$7</f>
        <v>0</v>
      </c>
      <c r="B50" s="115">
        <f>[1]Invoerenploeg!$BY$7</f>
        <v>0</v>
      </c>
      <c r="C50" s="115">
        <f>[1]Invoerenploeg!$BZ$7</f>
        <v>0</v>
      </c>
      <c r="D50" s="78"/>
      <c r="E50" s="78"/>
      <c r="F50" s="115"/>
      <c r="G50" s="115"/>
      <c r="H50" s="127"/>
      <c r="I50" s="134"/>
      <c r="J50" s="131"/>
      <c r="K50" s="78"/>
      <c r="L50" s="78"/>
      <c r="M50" s="78"/>
      <c r="N50" s="85"/>
      <c r="O50" s="78"/>
      <c r="P50" s="80"/>
    </row>
    <row r="51" spans="1:16">
      <c r="A51" s="115">
        <f>[1]Invoerenploeg!$CD$7</f>
        <v>0</v>
      </c>
      <c r="B51" s="115">
        <f>[1]Invoerenploeg!$CB$7</f>
        <v>0</v>
      </c>
      <c r="C51" s="115">
        <f>[1]Invoerenploeg!$CC$7</f>
        <v>0</v>
      </c>
      <c r="D51" s="115" t="s">
        <v>42</v>
      </c>
      <c r="E51" s="77"/>
      <c r="F51" s="77"/>
      <c r="G51" s="115" t="str">
        <f>[1]Invoerenploeg!$CK$7</f>
        <v>El solo pavo</v>
      </c>
      <c r="H51" s="77"/>
      <c r="I51" s="77"/>
      <c r="J51" s="77"/>
      <c r="K51" s="77"/>
      <c r="L51" s="77"/>
      <c r="M51" s="77"/>
      <c r="N51" s="85"/>
      <c r="O51" s="78"/>
      <c r="P51" s="80"/>
    </row>
    <row r="52" spans="1:16">
      <c r="A52" s="115">
        <f>[1]Invoerenploeg!$CG$7</f>
        <v>0</v>
      </c>
      <c r="B52" s="115">
        <f>[1]Invoerenploeg!$CE$7</f>
        <v>0</v>
      </c>
      <c r="C52" s="115">
        <f>[1]Invoerenploeg!$CF$7</f>
        <v>0</v>
      </c>
      <c r="D52" s="115" t="s">
        <v>44</v>
      </c>
      <c r="E52" s="77"/>
      <c r="F52" s="77"/>
      <c r="G52" s="115" t="str">
        <f>[1]Invoerenploeg!$CL$7</f>
        <v>Aquarijn</v>
      </c>
      <c r="H52" s="77"/>
      <c r="I52" s="77"/>
      <c r="J52" s="77"/>
      <c r="K52" s="77"/>
      <c r="L52" s="77"/>
      <c r="M52" s="77"/>
      <c r="N52" s="85"/>
      <c r="O52" s="78"/>
      <c r="P52" s="80"/>
    </row>
    <row r="53" spans="1:16">
      <c r="A53" s="115">
        <f>[1]Invoerenploeg!$CJ$7</f>
        <v>0</v>
      </c>
      <c r="B53" s="115">
        <f>[1]Invoerenploeg!$CH$7</f>
        <v>0</v>
      </c>
      <c r="C53" s="115">
        <f>[1]Invoerenploeg!$CI$7</f>
        <v>0</v>
      </c>
      <c r="D53" s="78"/>
      <c r="E53" s="78"/>
      <c r="F53" s="115"/>
      <c r="G53" s="115"/>
      <c r="H53" s="127"/>
      <c r="I53" s="134"/>
      <c r="J53" s="131"/>
      <c r="K53" s="78"/>
      <c r="L53" s="78"/>
      <c r="M53" s="78"/>
      <c r="N53" s="85"/>
      <c r="O53" s="78"/>
      <c r="P53" s="80"/>
    </row>
    <row r="54" spans="1:16" ht="15.75" thickBot="1">
      <c r="A54" s="78"/>
      <c r="B54" s="78"/>
      <c r="C54" s="78"/>
      <c r="D54" s="78"/>
      <c r="E54" s="78"/>
      <c r="F54" s="78"/>
      <c r="G54" s="78"/>
      <c r="H54" s="78"/>
      <c r="I54" s="78"/>
      <c r="J54" s="85"/>
      <c r="K54" s="78"/>
      <c r="L54" s="78"/>
      <c r="M54" s="78"/>
      <c r="N54" s="85"/>
      <c r="O54" s="78"/>
      <c r="P54" s="80"/>
    </row>
    <row r="55" spans="1:16">
      <c r="A55" s="133">
        <f>[1]Invoerenploeg!$B$8</f>
        <v>4</v>
      </c>
      <c r="B55" s="137" t="str">
        <f>[1]Invoerenploeg!$D$8</f>
        <v>ZPCH 1</v>
      </c>
      <c r="C55" s="104" t="str">
        <f>[1]Invoerenploeg!$E$8</f>
        <v>Midwest</v>
      </c>
      <c r="D55" s="148">
        <v>0.3</v>
      </c>
      <c r="E55" s="138">
        <f>[1]Invoerenploeg!$Q$8</f>
        <v>5.0999999999999996</v>
      </c>
      <c r="F55" s="138">
        <f>[1]Invoerenploeg!$R$8</f>
        <v>5.6</v>
      </c>
      <c r="G55" s="138">
        <f>[1]Invoerenploeg!$S$8</f>
        <v>6.3</v>
      </c>
      <c r="H55" s="139">
        <f>[1]Invoerenploeg!$T$8</f>
        <v>5.8</v>
      </c>
      <c r="I55" s="139">
        <f>[1]Invoerenploeg!$U$8</f>
        <v>5.3</v>
      </c>
      <c r="J55" s="118">
        <f>[1]Invoerenploeg!$W$8</f>
        <v>16.7</v>
      </c>
      <c r="K55" s="140" t="s">
        <v>34</v>
      </c>
      <c r="L55" s="141" t="s">
        <v>35</v>
      </c>
      <c r="M55" s="142">
        <f>[1]Invoerenploeg!$C$1</f>
        <v>0</v>
      </c>
      <c r="N55" s="143" t="s">
        <v>36</v>
      </c>
      <c r="O55" s="149">
        <f>[1]Invoerenploeg!$DH$8*[1]Invoerenploeg!$C$1/100</f>
        <v>0</v>
      </c>
      <c r="P55" s="150" t="str">
        <f>[1]Invoerenploeg!$DI$8</f>
        <v/>
      </c>
    </row>
    <row r="56" spans="1:16" ht="15.75" thickBot="1">
      <c r="A56" s="115" t="str">
        <f>[1]Invoerenploeg!$BI$8</f>
        <v>x</v>
      </c>
      <c r="B56" s="115" t="str">
        <f>[1]Invoerenploeg!$BG$8</f>
        <v>Noortje Reijnen</v>
      </c>
      <c r="C56" s="115">
        <f>[1]Invoerenploeg!$BH$8</f>
        <v>200400354</v>
      </c>
      <c r="D56" s="105">
        <v>0.4</v>
      </c>
      <c r="E56" s="116">
        <f>[1]Invoerenploeg!$AD$8</f>
        <v>5.2</v>
      </c>
      <c r="F56" s="116">
        <f>[1]Invoerenploeg!$AE$8</f>
        <v>4.5</v>
      </c>
      <c r="G56" s="116">
        <f>[1]Invoerenploeg!$AF$8</f>
        <v>5.0999999999999996</v>
      </c>
      <c r="H56" s="117">
        <f>[1]Invoerenploeg!$AG$8</f>
        <v>5.7</v>
      </c>
      <c r="I56" s="117">
        <f>[1]Invoerenploeg!$AH$8</f>
        <v>4.9000000000000004</v>
      </c>
      <c r="J56" s="118">
        <f>[1]Invoerenploeg!$AJ$8</f>
        <v>20.2667</v>
      </c>
      <c r="K56" s="119" t="s">
        <v>37</v>
      </c>
      <c r="L56" s="120" t="s">
        <v>38</v>
      </c>
      <c r="M56" s="121">
        <f>[1]Invoerenploeg!$C$3</f>
        <v>0</v>
      </c>
      <c r="N56" s="122" t="s">
        <v>36</v>
      </c>
      <c r="O56" s="151">
        <f>[1]Invoerenploeg!$H$8*[1]Invoerenploeg!$C$3/100</f>
        <v>0</v>
      </c>
      <c r="P56" s="80" t="str">
        <f>[1]Invoerenploeg!$I$8</f>
        <v/>
      </c>
    </row>
    <row r="57" spans="1:16">
      <c r="A57" s="115" t="str">
        <f>[1]Invoerenploeg!$BL$8</f>
        <v>x</v>
      </c>
      <c r="B57" s="115" t="str">
        <f>[1]Invoerenploeg!$BJ$8</f>
        <v>Ilse de Heij</v>
      </c>
      <c r="C57" s="115">
        <f>[1]Invoerenploeg!$BK$8</f>
        <v>200402252</v>
      </c>
      <c r="D57" s="105">
        <v>0.3</v>
      </c>
      <c r="E57" s="116">
        <f>[1]Invoerenploeg!$AQ$8</f>
        <v>5.7</v>
      </c>
      <c r="F57" s="116">
        <f>[1]Invoerenploeg!$AR$8</f>
        <v>5.7</v>
      </c>
      <c r="G57" s="116">
        <f>[1]Invoerenploeg!$AS$8</f>
        <v>5.2</v>
      </c>
      <c r="H57" s="117">
        <f>[1]Invoerenploeg!$AT$8</f>
        <v>5.8</v>
      </c>
      <c r="I57" s="117">
        <f>[1]Invoerenploeg!$AU$8</f>
        <v>5.7</v>
      </c>
      <c r="J57" s="118">
        <f>[1]Invoerenploeg!$AW$8</f>
        <v>17.100000000000001</v>
      </c>
      <c r="K57" s="119" t="s">
        <v>39</v>
      </c>
      <c r="L57" s="78"/>
      <c r="M57" s="78"/>
      <c r="N57" s="85"/>
      <c r="O57" s="78"/>
      <c r="P57" s="80"/>
    </row>
    <row r="58" spans="1:16">
      <c r="A58" s="115" t="str">
        <f>[1]Invoerenploeg!$BO$8</f>
        <v>x</v>
      </c>
      <c r="B58" s="115" t="str">
        <f>[1]Invoerenploeg!$BM$8</f>
        <v>Joy Favie</v>
      </c>
      <c r="C58" s="115">
        <f>[1]Invoerenploeg!$BN$8</f>
        <v>200403892</v>
      </c>
      <c r="D58" s="78"/>
      <c r="E58" s="78"/>
      <c r="F58" s="124"/>
      <c r="G58" s="124"/>
      <c r="H58" s="125"/>
      <c r="I58" s="125"/>
      <c r="J58" s="126">
        <f>SUM(J55:J57)</f>
        <v>54.066700000000004</v>
      </c>
      <c r="K58" s="78"/>
      <c r="L58" s="78"/>
      <c r="M58" s="78"/>
      <c r="N58" s="85"/>
      <c r="O58" s="78"/>
      <c r="P58" s="80"/>
    </row>
    <row r="59" spans="1:16" ht="15.75" thickBot="1">
      <c r="A59" s="115" t="str">
        <f>[1]Invoerenploeg!$BR$8</f>
        <v>x</v>
      </c>
      <c r="B59" s="115" t="str">
        <f>[1]Invoerenploeg!$BP$8</f>
        <v>Marin Hokke</v>
      </c>
      <c r="C59" s="115">
        <f>[1]Invoerenploeg!$BQ$8</f>
        <v>200403894</v>
      </c>
      <c r="D59" s="78"/>
      <c r="E59" s="78"/>
      <c r="F59" s="115"/>
      <c r="G59" s="115"/>
      <c r="H59" s="127"/>
      <c r="I59" s="128" t="s">
        <v>40</v>
      </c>
      <c r="J59" s="129">
        <f>[1]Invoerenploeg!$BA$8</f>
        <v>1.5</v>
      </c>
      <c r="K59" s="130" t="s">
        <v>41</v>
      </c>
      <c r="L59" s="78"/>
      <c r="M59" s="78"/>
      <c r="N59" s="85"/>
      <c r="O59" s="78"/>
      <c r="P59" s="80"/>
    </row>
    <row r="60" spans="1:16" ht="16.5" thickTop="1" thickBot="1">
      <c r="A60" s="115" t="str">
        <f>[1]Invoerenploeg!$BU$8</f>
        <v>x</v>
      </c>
      <c r="B60" s="115" t="str">
        <f>[1]Invoerenploeg!$BS$8</f>
        <v>Mette Bos</v>
      </c>
      <c r="C60" s="115">
        <f>[1]Invoerenploeg!$BT$8</f>
        <v>200403890</v>
      </c>
      <c r="D60" s="78"/>
      <c r="E60" s="78"/>
      <c r="F60" s="115"/>
      <c r="G60" s="115"/>
      <c r="H60" s="127"/>
      <c r="I60" s="128" t="s">
        <v>8</v>
      </c>
      <c r="J60" s="131">
        <f>[1]Invoerenploeg!$BB$8</f>
        <v>52.566700000000004</v>
      </c>
      <c r="K60" s="78"/>
      <c r="L60" s="78" t="s">
        <v>43</v>
      </c>
      <c r="M60" s="78">
        <f>[1]Invoerenploeg!$C$2</f>
        <v>100</v>
      </c>
      <c r="N60" s="132" t="s">
        <v>36</v>
      </c>
      <c r="O60" s="100">
        <f>[1]Invoerenploeg!$BD$8</f>
        <v>52.566699999999997</v>
      </c>
      <c r="P60" s="80">
        <f>[1]Invoerenploeg!$K$8</f>
        <v>4</v>
      </c>
    </row>
    <row r="61" spans="1:16" ht="15.75" thickTop="1">
      <c r="A61" s="115">
        <f>[1]Invoerenploeg!$BX$8</f>
        <v>0</v>
      </c>
      <c r="B61" s="115">
        <f>[1]Invoerenploeg!$BV$8</f>
        <v>0</v>
      </c>
      <c r="C61" s="115">
        <f>[1]Invoerenploeg!$BW$8</f>
        <v>0</v>
      </c>
      <c r="D61" s="78"/>
      <c r="E61" s="78"/>
      <c r="F61" s="115"/>
      <c r="G61" s="115"/>
      <c r="H61" s="133">
        <f>[1]Invoerenploeg!$F$8</f>
        <v>0</v>
      </c>
      <c r="I61" s="78"/>
      <c r="J61" s="131"/>
      <c r="K61" s="78"/>
      <c r="L61" s="134" t="s">
        <v>45</v>
      </c>
      <c r="M61" s="78"/>
      <c r="N61" s="78"/>
      <c r="O61" s="85">
        <f>[1]Invoerenploeg!$C$8</f>
        <v>52.566699999999997</v>
      </c>
      <c r="P61" s="135"/>
    </row>
    <row r="62" spans="1:16">
      <c r="A62" s="115">
        <f>[1]Invoerenploeg!$CA$8</f>
        <v>0</v>
      </c>
      <c r="B62" s="115">
        <f>[1]Invoerenploeg!$BY$8</f>
        <v>0</v>
      </c>
      <c r="C62" s="115">
        <f>[1]Invoerenploeg!$BZ$8</f>
        <v>0</v>
      </c>
      <c r="D62" s="78"/>
      <c r="E62" s="78"/>
      <c r="F62" s="115"/>
      <c r="G62" s="115"/>
      <c r="H62" s="127"/>
      <c r="I62" s="134"/>
      <c r="J62" s="131"/>
      <c r="K62" s="78"/>
      <c r="L62" s="78"/>
      <c r="M62" s="78"/>
      <c r="N62" s="85"/>
      <c r="O62" s="78"/>
      <c r="P62" s="80"/>
    </row>
    <row r="63" spans="1:16">
      <c r="A63" s="115">
        <f>[1]Invoerenploeg!$CD$8</f>
        <v>0</v>
      </c>
      <c r="B63" s="115">
        <f>[1]Invoerenploeg!$CB$8</f>
        <v>0</v>
      </c>
      <c r="C63" s="115">
        <f>[1]Invoerenploeg!$CC$8</f>
        <v>0</v>
      </c>
      <c r="D63" s="115" t="s">
        <v>42</v>
      </c>
      <c r="E63" s="77"/>
      <c r="F63" s="77"/>
      <c r="G63" s="115" t="str">
        <f>[1]Invoerenploeg!$CK$8</f>
        <v>Africa</v>
      </c>
      <c r="H63" s="77"/>
      <c r="I63" s="77"/>
      <c r="J63" s="77"/>
      <c r="K63" s="77"/>
      <c r="L63" s="77"/>
      <c r="M63" s="77"/>
      <c r="N63" s="85"/>
      <c r="O63" s="78"/>
      <c r="P63" s="80"/>
    </row>
    <row r="64" spans="1:16">
      <c r="A64" s="115">
        <f>[1]Invoerenploeg!$CG$8</f>
        <v>0</v>
      </c>
      <c r="B64" s="115">
        <f>[1]Invoerenploeg!$CE$8</f>
        <v>0</v>
      </c>
      <c r="C64" s="115">
        <f>[1]Invoerenploeg!$CF$8</f>
        <v>0</v>
      </c>
      <c r="D64" s="115" t="s">
        <v>44</v>
      </c>
      <c r="E64" s="77"/>
      <c r="F64" s="77"/>
      <c r="G64" s="115" t="str">
        <f>[1]Invoerenploeg!$CL$8</f>
        <v>ZPCH</v>
      </c>
      <c r="H64" s="77"/>
      <c r="I64" s="77"/>
      <c r="J64" s="77"/>
      <c r="K64" s="77"/>
      <c r="L64" s="77"/>
      <c r="M64" s="77"/>
      <c r="N64" s="85"/>
      <c r="O64" s="78"/>
      <c r="P64" s="80"/>
    </row>
    <row r="65" spans="1:16">
      <c r="A65" s="115">
        <f>[1]Invoerenploeg!$CJ$8</f>
        <v>0</v>
      </c>
      <c r="B65" s="115">
        <f>[1]Invoerenploeg!$CH$8</f>
        <v>0</v>
      </c>
      <c r="C65" s="115">
        <f>[1]Invoerenploeg!$CI$8</f>
        <v>0</v>
      </c>
      <c r="D65" s="78"/>
      <c r="E65" s="78"/>
      <c r="F65" s="115"/>
      <c r="G65" s="115"/>
      <c r="H65" s="127"/>
      <c r="I65" s="134"/>
      <c r="J65" s="131"/>
      <c r="K65" s="78"/>
      <c r="L65" s="78"/>
      <c r="M65" s="78"/>
      <c r="N65" s="85"/>
      <c r="O65" s="78"/>
      <c r="P65" s="80"/>
    </row>
    <row r="66" spans="1:16" ht="15.75" thickBot="1">
      <c r="A66" s="78"/>
      <c r="B66" s="78"/>
      <c r="C66" s="78"/>
      <c r="D66" s="78"/>
      <c r="E66" s="78"/>
      <c r="F66" s="78"/>
      <c r="G66" s="78"/>
      <c r="H66" s="78"/>
      <c r="I66" s="78"/>
      <c r="J66" s="85"/>
      <c r="K66" s="78"/>
      <c r="L66" s="78"/>
      <c r="M66" s="78"/>
      <c r="N66" s="85"/>
      <c r="O66" s="78"/>
      <c r="P66" s="80"/>
    </row>
    <row r="67" spans="1:16">
      <c r="A67" s="133">
        <f>[1]Invoerenploeg!$B$9</f>
        <v>5</v>
      </c>
      <c r="B67" s="137" t="str">
        <f>[1]Invoerenploeg!$D$9</f>
        <v>WVZ</v>
      </c>
      <c r="C67" s="104" t="str">
        <f>[1]Invoerenploeg!$E$9</f>
        <v>West</v>
      </c>
      <c r="D67" s="148">
        <v>0.3</v>
      </c>
      <c r="E67" s="138">
        <f>[1]Invoerenploeg!$Q$9</f>
        <v>5</v>
      </c>
      <c r="F67" s="138">
        <f>[1]Invoerenploeg!$R$9</f>
        <v>5.8</v>
      </c>
      <c r="G67" s="138">
        <f>[1]Invoerenploeg!$S$9</f>
        <v>5.5</v>
      </c>
      <c r="H67" s="139">
        <f>[1]Invoerenploeg!$T$9</f>
        <v>5.3</v>
      </c>
      <c r="I67" s="139">
        <f>[1]Invoerenploeg!$U$9</f>
        <v>4.7</v>
      </c>
      <c r="J67" s="118">
        <f>[1]Invoerenploeg!$W$9</f>
        <v>15.8</v>
      </c>
      <c r="K67" s="140" t="s">
        <v>34</v>
      </c>
      <c r="L67" s="141" t="s">
        <v>35</v>
      </c>
      <c r="M67" s="142">
        <f>[1]Invoerenploeg!$C$1</f>
        <v>0</v>
      </c>
      <c r="N67" s="143" t="s">
        <v>36</v>
      </c>
      <c r="O67" s="149">
        <f>[1]Invoerenploeg!$DH$9*[1]Invoerenploeg!$C$1/100</f>
        <v>0</v>
      </c>
      <c r="P67" s="150" t="str">
        <f>[1]Invoerenploeg!$DI$9</f>
        <v/>
      </c>
    </row>
    <row r="68" spans="1:16" ht="15.75" thickBot="1">
      <c r="A68" s="115" t="str">
        <f>[1]Invoerenploeg!$BI$9</f>
        <v>x</v>
      </c>
      <c r="B68" s="115" t="str">
        <f>[1]Invoerenploeg!$BG$9</f>
        <v xml:space="preserve">Kate Jutte </v>
      </c>
      <c r="C68" s="115">
        <f>[1]Invoerenploeg!$BH$9</f>
        <v>200401278</v>
      </c>
      <c r="D68" s="105">
        <v>0.4</v>
      </c>
      <c r="E68" s="116">
        <f>[1]Invoerenploeg!$AD$9</f>
        <v>5.0999999999999996</v>
      </c>
      <c r="F68" s="116">
        <f>[1]Invoerenploeg!$AE$9</f>
        <v>5.5</v>
      </c>
      <c r="G68" s="116">
        <f>[1]Invoerenploeg!$AF$9</f>
        <v>5.5</v>
      </c>
      <c r="H68" s="117">
        <f>[1]Invoerenploeg!$AG$9</f>
        <v>4.8</v>
      </c>
      <c r="I68" s="117">
        <f>[1]Invoerenploeg!$AH$9</f>
        <v>5.6</v>
      </c>
      <c r="J68" s="118">
        <f>[1]Invoerenploeg!$AJ$9</f>
        <v>21.466699999999999</v>
      </c>
      <c r="K68" s="119" t="s">
        <v>37</v>
      </c>
      <c r="L68" s="120" t="s">
        <v>38</v>
      </c>
      <c r="M68" s="121">
        <f>[1]Invoerenploeg!$C$3</f>
        <v>0</v>
      </c>
      <c r="N68" s="122" t="s">
        <v>36</v>
      </c>
      <c r="O68" s="151">
        <f>[1]Invoerenploeg!$H$9*[1]Invoerenploeg!$C$3/100</f>
        <v>0</v>
      </c>
      <c r="P68" s="80" t="str">
        <f>[1]Invoerenploeg!$I$9</f>
        <v/>
      </c>
    </row>
    <row r="69" spans="1:16">
      <c r="A69" s="115" t="str">
        <f>[1]Invoerenploeg!$BL$9</f>
        <v>x</v>
      </c>
      <c r="B69" s="115" t="str">
        <f>[1]Invoerenploeg!$BJ$9</f>
        <v>Fiene van Wijk</v>
      </c>
      <c r="C69" s="115">
        <f>[1]Invoerenploeg!$BK$9</f>
        <v>200402214</v>
      </c>
      <c r="D69" s="105">
        <v>0.3</v>
      </c>
      <c r="E69" s="116">
        <f>[1]Invoerenploeg!$AQ$9</f>
        <v>5.0999999999999996</v>
      </c>
      <c r="F69" s="116">
        <f>[1]Invoerenploeg!$AR$9</f>
        <v>5.3</v>
      </c>
      <c r="G69" s="116">
        <f>[1]Invoerenploeg!$AS$9</f>
        <v>5</v>
      </c>
      <c r="H69" s="117">
        <f>[1]Invoerenploeg!$AT$9</f>
        <v>5.4</v>
      </c>
      <c r="I69" s="117">
        <f>[1]Invoerenploeg!$AU$9</f>
        <v>5.5</v>
      </c>
      <c r="J69" s="118">
        <f>[1]Invoerenploeg!$AW$9</f>
        <v>15.8</v>
      </c>
      <c r="K69" s="119" t="s">
        <v>39</v>
      </c>
      <c r="L69" s="78"/>
      <c r="M69" s="78"/>
      <c r="N69" s="85"/>
      <c r="O69" s="78"/>
      <c r="P69" s="80"/>
    </row>
    <row r="70" spans="1:16">
      <c r="A70" s="115" t="str">
        <f>[1]Invoerenploeg!$BO$9</f>
        <v>x</v>
      </c>
      <c r="B70" s="115" t="str">
        <f>[1]Invoerenploeg!$BM$9</f>
        <v>Floor Speckens</v>
      </c>
      <c r="C70" s="115">
        <f>[1]Invoerenploeg!$BN$9</f>
        <v>200402892</v>
      </c>
      <c r="D70" s="78"/>
      <c r="E70" s="78"/>
      <c r="F70" s="124"/>
      <c r="G70" s="124"/>
      <c r="H70" s="125"/>
      <c r="I70" s="125"/>
      <c r="J70" s="126">
        <f>SUM(J67:J69)</f>
        <v>53.066699999999997</v>
      </c>
      <c r="K70" s="78"/>
      <c r="L70" s="78"/>
      <c r="M70" s="78"/>
      <c r="N70" s="85"/>
      <c r="O70" s="78"/>
      <c r="P70" s="80"/>
    </row>
    <row r="71" spans="1:16" ht="15.75" thickBot="1">
      <c r="A71" s="115" t="str">
        <f>[1]Invoerenploeg!$BR$9</f>
        <v>x</v>
      </c>
      <c r="B71" s="115" t="str">
        <f>[1]Invoerenploeg!$BP$9</f>
        <v>Luana Delgado</v>
      </c>
      <c r="C71" s="115">
        <f>[1]Invoerenploeg!$BQ$9</f>
        <v>200403692</v>
      </c>
      <c r="D71" s="78"/>
      <c r="E71" s="78"/>
      <c r="F71" s="115"/>
      <c r="G71" s="115"/>
      <c r="H71" s="127"/>
      <c r="I71" s="128" t="s">
        <v>40</v>
      </c>
      <c r="J71" s="129">
        <f>[1]Invoerenploeg!$BA$9</f>
        <v>1.5</v>
      </c>
      <c r="K71" s="130" t="s">
        <v>41</v>
      </c>
      <c r="L71" s="78"/>
      <c r="M71" s="78"/>
      <c r="N71" s="85"/>
      <c r="O71" s="78"/>
      <c r="P71" s="80"/>
    </row>
    <row r="72" spans="1:16" ht="16.5" thickTop="1" thickBot="1">
      <c r="A72" s="115" t="str">
        <f>[1]Invoerenploeg!$BU$9</f>
        <v>x</v>
      </c>
      <c r="B72" s="115" t="str">
        <f>[1]Invoerenploeg!$BS$9</f>
        <v>Romy Koers</v>
      </c>
      <c r="C72" s="115">
        <f>[1]Invoerenploeg!$BT$9</f>
        <v>200404010</v>
      </c>
      <c r="D72" s="78"/>
      <c r="E72" s="78"/>
      <c r="F72" s="115"/>
      <c r="G72" s="115"/>
      <c r="H72" s="127"/>
      <c r="I72" s="128" t="s">
        <v>8</v>
      </c>
      <c r="J72" s="131">
        <f>[1]Invoerenploeg!$BB$9</f>
        <v>51.566699999999997</v>
      </c>
      <c r="K72" s="78"/>
      <c r="L72" s="78" t="s">
        <v>43</v>
      </c>
      <c r="M72" s="78">
        <f>[1]Invoerenploeg!$C$2</f>
        <v>100</v>
      </c>
      <c r="N72" s="132" t="s">
        <v>36</v>
      </c>
      <c r="O72" s="100">
        <f>[1]Invoerenploeg!$BD$9</f>
        <v>51.566699999999997</v>
      </c>
      <c r="P72" s="80">
        <f>[1]Invoerenploeg!$K$9</f>
        <v>5</v>
      </c>
    </row>
    <row r="73" spans="1:16" ht="15.75" thickTop="1">
      <c r="A73" s="115">
        <f>[1]Invoerenploeg!$BX$9</f>
        <v>0</v>
      </c>
      <c r="B73" s="115">
        <f>[1]Invoerenploeg!$BV$9</f>
        <v>0</v>
      </c>
      <c r="C73" s="115">
        <f>[1]Invoerenploeg!$BW$9</f>
        <v>0</v>
      </c>
      <c r="D73" s="78"/>
      <c r="E73" s="78"/>
      <c r="F73" s="115"/>
      <c r="G73" s="115"/>
      <c r="H73" s="133">
        <f>[1]Invoerenploeg!$F$9</f>
        <v>0</v>
      </c>
      <c r="I73" s="78"/>
      <c r="J73" s="131"/>
      <c r="K73" s="78"/>
      <c r="L73" s="134" t="s">
        <v>45</v>
      </c>
      <c r="M73" s="78"/>
      <c r="N73" s="78"/>
      <c r="O73" s="85">
        <f>[1]Invoerenploeg!$C$9</f>
        <v>51.566699999999997</v>
      </c>
      <c r="P73" s="135"/>
    </row>
    <row r="74" spans="1:16">
      <c r="A74" s="115">
        <f>[1]Invoerenploeg!$CA$9</f>
        <v>0</v>
      </c>
      <c r="B74" s="115">
        <f>[1]Invoerenploeg!$BY$9</f>
        <v>0</v>
      </c>
      <c r="C74" s="115">
        <f>[1]Invoerenploeg!$BZ$9</f>
        <v>0</v>
      </c>
      <c r="D74" s="78"/>
      <c r="E74" s="78"/>
      <c r="F74" s="115"/>
      <c r="G74" s="115"/>
      <c r="H74" s="127"/>
      <c r="I74" s="134"/>
      <c r="J74" s="131"/>
      <c r="K74" s="78"/>
      <c r="L74" s="78"/>
      <c r="M74" s="78"/>
      <c r="N74" s="85"/>
      <c r="O74" s="78"/>
      <c r="P74" s="80"/>
    </row>
    <row r="75" spans="1:16">
      <c r="A75" s="115">
        <f>[1]Invoerenploeg!$CD$9</f>
        <v>0</v>
      </c>
      <c r="B75" s="115">
        <f>[1]Invoerenploeg!$CB$9</f>
        <v>0</v>
      </c>
      <c r="C75" s="115">
        <f>[1]Invoerenploeg!$CC$9</f>
        <v>0</v>
      </c>
      <c r="D75" s="115" t="s">
        <v>42</v>
      </c>
      <c r="E75" s="77"/>
      <c r="F75" s="77"/>
      <c r="G75" s="115" t="str">
        <f>[1]Invoerenploeg!$CK$9</f>
        <v>Minions</v>
      </c>
      <c r="H75" s="77"/>
      <c r="I75" s="77"/>
      <c r="J75" s="77"/>
      <c r="K75" s="77"/>
      <c r="L75" s="77"/>
      <c r="M75" s="77"/>
      <c r="N75" s="85"/>
      <c r="O75" s="78"/>
      <c r="P75" s="80"/>
    </row>
    <row r="76" spans="1:16">
      <c r="A76" s="115">
        <f>[1]Invoerenploeg!$CG$9</f>
        <v>0</v>
      </c>
      <c r="B76" s="115">
        <f>[1]Invoerenploeg!$CE$9</f>
        <v>0</v>
      </c>
      <c r="C76" s="115">
        <f>[1]Invoerenploeg!$CF$9</f>
        <v>0</v>
      </c>
      <c r="D76" s="115" t="s">
        <v>44</v>
      </c>
      <c r="E76" s="77"/>
      <c r="F76" s="77"/>
      <c r="G76" s="115" t="str">
        <f>[1]Invoerenploeg!$CL$9</f>
        <v>WVZ Combinatie</v>
      </c>
      <c r="H76" s="77"/>
      <c r="I76" s="77"/>
      <c r="J76" s="77"/>
      <c r="K76" s="77"/>
      <c r="L76" s="77"/>
      <c r="M76" s="77"/>
      <c r="N76" s="85"/>
      <c r="O76" s="78"/>
      <c r="P76" s="80"/>
    </row>
    <row r="77" spans="1:16">
      <c r="A77" s="115">
        <f>[1]Invoerenploeg!$CJ$9</f>
        <v>0</v>
      </c>
      <c r="B77" s="115">
        <f>[1]Invoerenploeg!$CH$9</f>
        <v>0</v>
      </c>
      <c r="C77" s="115">
        <f>[1]Invoerenploeg!$CI$9</f>
        <v>0</v>
      </c>
      <c r="D77" s="78"/>
      <c r="E77" s="78"/>
      <c r="F77" s="115"/>
      <c r="G77" s="115"/>
      <c r="H77" s="127"/>
      <c r="I77" s="134"/>
      <c r="J77" s="131"/>
      <c r="K77" s="78"/>
      <c r="L77" s="78"/>
      <c r="M77" s="78"/>
      <c r="N77" s="85"/>
      <c r="O77" s="78"/>
      <c r="P77" s="80"/>
    </row>
    <row r="78" spans="1:16" ht="15.75" thickBot="1">
      <c r="A78" s="78"/>
      <c r="B78" s="78"/>
      <c r="C78" s="78"/>
      <c r="D78" s="78"/>
      <c r="E78" s="78"/>
      <c r="F78" s="78"/>
      <c r="G78" s="78"/>
      <c r="H78" s="78"/>
      <c r="I78" s="78"/>
      <c r="J78" s="85"/>
      <c r="K78" s="78"/>
      <c r="L78" s="78"/>
      <c r="M78" s="78"/>
      <c r="N78" s="85"/>
      <c r="O78" s="78"/>
      <c r="P78" s="80"/>
    </row>
    <row r="79" spans="1:16">
      <c r="A79" s="133">
        <f>[1]Invoerenploeg!$B$10</f>
        <v>6</v>
      </c>
      <c r="B79" s="137" t="str">
        <f>[1]Invoerenploeg!$D$10</f>
        <v>DAW</v>
      </c>
      <c r="C79" s="104" t="str">
        <f>[1]Invoerenploeg!$E$10</f>
        <v>Midwest</v>
      </c>
      <c r="D79" s="148">
        <v>0.3</v>
      </c>
      <c r="E79" s="138">
        <f>[1]Invoerenploeg!$Q$10</f>
        <v>5</v>
      </c>
      <c r="F79" s="138">
        <f>[1]Invoerenploeg!$R$10</f>
        <v>5.4</v>
      </c>
      <c r="G79" s="138">
        <f>[1]Invoerenploeg!$S$10</f>
        <v>5.4</v>
      </c>
      <c r="H79" s="139">
        <f>[1]Invoerenploeg!$T$10</f>
        <v>4.8</v>
      </c>
      <c r="I79" s="139">
        <f>[1]Invoerenploeg!$U$10</f>
        <v>4.8</v>
      </c>
      <c r="J79" s="118">
        <f>[1]Invoerenploeg!$W$10</f>
        <v>15.2</v>
      </c>
      <c r="K79" s="140" t="s">
        <v>34</v>
      </c>
      <c r="L79" s="141" t="s">
        <v>35</v>
      </c>
      <c r="M79" s="142">
        <f>[1]Invoerenploeg!$C$1</f>
        <v>0</v>
      </c>
      <c r="N79" s="143" t="s">
        <v>36</v>
      </c>
      <c r="O79" s="149">
        <f>[1]Invoerenploeg!$DH$10*[1]Invoerenploeg!$C$1/100</f>
        <v>0</v>
      </c>
      <c r="P79" s="150" t="str">
        <f>[1]Invoerenploeg!$DI$10</f>
        <v/>
      </c>
    </row>
    <row r="80" spans="1:16" ht="15.75" thickBot="1">
      <c r="A80" s="115" t="str">
        <f>[1]Invoerenploeg!$BI$10</f>
        <v>x</v>
      </c>
      <c r="B80" s="115" t="str">
        <f>[1]Invoerenploeg!$BG$10</f>
        <v>Giorgia Gandossi</v>
      </c>
      <c r="C80" s="115">
        <f>[1]Invoerenploeg!$BH$10</f>
        <v>200403430</v>
      </c>
      <c r="D80" s="105">
        <v>0.4</v>
      </c>
      <c r="E80" s="116">
        <f>[1]Invoerenploeg!$AD$10</f>
        <v>5.5</v>
      </c>
      <c r="F80" s="116">
        <f>[1]Invoerenploeg!$AE$10</f>
        <v>4.7</v>
      </c>
      <c r="G80" s="116">
        <f>[1]Invoerenploeg!$AF$10</f>
        <v>5</v>
      </c>
      <c r="H80" s="117">
        <f>[1]Invoerenploeg!$AG$10</f>
        <v>5.0999999999999996</v>
      </c>
      <c r="I80" s="117">
        <f>[1]Invoerenploeg!$AH$10</f>
        <v>5.2</v>
      </c>
      <c r="J80" s="118">
        <f>[1]Invoerenploeg!$AJ$10</f>
        <v>20.399999999999999</v>
      </c>
      <c r="K80" s="119" t="s">
        <v>37</v>
      </c>
      <c r="L80" s="120" t="s">
        <v>38</v>
      </c>
      <c r="M80" s="121">
        <f>[1]Invoerenploeg!$C$3</f>
        <v>0</v>
      </c>
      <c r="N80" s="122" t="s">
        <v>36</v>
      </c>
      <c r="O80" s="151">
        <f>[1]Invoerenploeg!$H$10*[1]Invoerenploeg!$C$3/100</f>
        <v>0</v>
      </c>
      <c r="P80" s="80" t="str">
        <f>[1]Invoerenploeg!$I$10</f>
        <v/>
      </c>
    </row>
    <row r="81" spans="1:16">
      <c r="A81" s="115" t="str">
        <f>[1]Invoerenploeg!$BL$10</f>
        <v>x</v>
      </c>
      <c r="B81" s="115" t="str">
        <f>[1]Invoerenploeg!$BJ$10</f>
        <v>Anna Darby</v>
      </c>
      <c r="C81" s="115">
        <f>[1]Invoerenploeg!$BK$10</f>
        <v>200401490</v>
      </c>
      <c r="D81" s="105">
        <v>0.3</v>
      </c>
      <c r="E81" s="116">
        <f>[1]Invoerenploeg!$AQ$10</f>
        <v>5.3</v>
      </c>
      <c r="F81" s="116">
        <f>[1]Invoerenploeg!$AR$10</f>
        <v>5.3</v>
      </c>
      <c r="G81" s="116">
        <f>[1]Invoerenploeg!$AS$10</f>
        <v>4.9000000000000004</v>
      </c>
      <c r="H81" s="117">
        <f>[1]Invoerenploeg!$AT$10</f>
        <v>5.7</v>
      </c>
      <c r="I81" s="117">
        <f>[1]Invoerenploeg!$AU$10</f>
        <v>5.3</v>
      </c>
      <c r="J81" s="118">
        <f>[1]Invoerenploeg!$AW$10</f>
        <v>15.9</v>
      </c>
      <c r="K81" s="119" t="s">
        <v>39</v>
      </c>
      <c r="L81" s="78"/>
      <c r="M81" s="78"/>
      <c r="N81" s="85"/>
      <c r="O81" s="78"/>
      <c r="P81" s="80"/>
    </row>
    <row r="82" spans="1:16">
      <c r="A82" s="115" t="str">
        <f>[1]Invoerenploeg!$BO$10</f>
        <v>x</v>
      </c>
      <c r="B82" s="115" t="str">
        <f>[1]Invoerenploeg!$BM$10</f>
        <v>Helena Brons</v>
      </c>
      <c r="C82" s="115">
        <f>[1]Invoerenploeg!$BN$10</f>
        <v>200403218</v>
      </c>
      <c r="D82" s="78"/>
      <c r="E82" s="78"/>
      <c r="F82" s="124"/>
      <c r="G82" s="124"/>
      <c r="H82" s="125"/>
      <c r="I82" s="125"/>
      <c r="J82" s="126">
        <f>SUM(J79:J81)</f>
        <v>51.499999999999993</v>
      </c>
      <c r="K82" s="78"/>
      <c r="L82" s="78"/>
      <c r="M82" s="78"/>
      <c r="N82" s="85"/>
      <c r="O82" s="78"/>
      <c r="P82" s="80"/>
    </row>
    <row r="83" spans="1:16" ht="15.75" thickBot="1">
      <c r="A83" s="115" t="str">
        <f>[1]Invoerenploeg!$BR$10</f>
        <v>x</v>
      </c>
      <c r="B83" s="115" t="str">
        <f>[1]Invoerenploeg!$BP$10</f>
        <v>Ailani Weltz</v>
      </c>
      <c r="C83" s="115">
        <f>[1]Invoerenploeg!$BQ$10</f>
        <v>200404262</v>
      </c>
      <c r="D83" s="78"/>
      <c r="E83" s="78"/>
      <c r="F83" s="115"/>
      <c r="G83" s="115"/>
      <c r="H83" s="127"/>
      <c r="I83" s="128" t="s">
        <v>40</v>
      </c>
      <c r="J83" s="129">
        <f>[1]Invoerenploeg!$BA$10</f>
        <v>0</v>
      </c>
      <c r="K83" s="130" t="s">
        <v>41</v>
      </c>
      <c r="L83" s="78"/>
      <c r="M83" s="78"/>
      <c r="N83" s="85"/>
      <c r="O83" s="78"/>
      <c r="P83" s="80"/>
    </row>
    <row r="84" spans="1:16" ht="16.5" thickTop="1" thickBot="1">
      <c r="A84" s="115" t="str">
        <f>[1]Invoerenploeg!$BU$10</f>
        <v>x</v>
      </c>
      <c r="B84" s="115" t="str">
        <f>[1]Invoerenploeg!$BS$10</f>
        <v>Kiana Weltz</v>
      </c>
      <c r="C84" s="115">
        <f>[1]Invoerenploeg!$BT$10</f>
        <v>200600124</v>
      </c>
      <c r="D84" s="78"/>
      <c r="E84" s="78"/>
      <c r="F84" s="115"/>
      <c r="G84" s="115"/>
      <c r="H84" s="127"/>
      <c r="I84" s="128" t="s">
        <v>8</v>
      </c>
      <c r="J84" s="131">
        <f>[1]Invoerenploeg!$BB$10</f>
        <v>51.499999999999993</v>
      </c>
      <c r="K84" s="78"/>
      <c r="L84" s="78" t="s">
        <v>43</v>
      </c>
      <c r="M84" s="78">
        <f>[1]Invoerenploeg!$C$2</f>
        <v>100</v>
      </c>
      <c r="N84" s="132" t="s">
        <v>36</v>
      </c>
      <c r="O84" s="100">
        <f>[1]Invoerenploeg!$BD$10</f>
        <v>51.5</v>
      </c>
      <c r="P84" s="80">
        <f>[1]Invoerenploeg!$K$10</f>
        <v>6</v>
      </c>
    </row>
    <row r="85" spans="1:16" ht="15.75" thickTop="1">
      <c r="A85" s="115" t="str">
        <f>[1]Invoerenploeg!$BX$10</f>
        <v>x</v>
      </c>
      <c r="B85" s="115" t="str">
        <f>[1]Invoerenploeg!$BV$10</f>
        <v>Nine Galy</v>
      </c>
      <c r="C85" s="115">
        <f>[1]Invoerenploeg!$BW$10</f>
        <v>200402902</v>
      </c>
      <c r="D85" s="78"/>
      <c r="E85" s="78"/>
      <c r="F85" s="115"/>
      <c r="G85" s="115"/>
      <c r="H85" s="133">
        <f>[1]Invoerenploeg!$F$10</f>
        <v>0</v>
      </c>
      <c r="I85" s="78"/>
      <c r="J85" s="131"/>
      <c r="K85" s="78"/>
      <c r="L85" s="134" t="s">
        <v>45</v>
      </c>
      <c r="M85" s="78"/>
      <c r="N85" s="78"/>
      <c r="O85" s="85">
        <f>[1]Invoerenploeg!$C$10</f>
        <v>51.5</v>
      </c>
      <c r="P85" s="135"/>
    </row>
    <row r="86" spans="1:16">
      <c r="A86" s="115" t="str">
        <f>[1]Invoerenploeg!$CA$10</f>
        <v>x</v>
      </c>
      <c r="B86" s="115" t="str">
        <f>[1]Invoerenploeg!$BY$10</f>
        <v>Hayley Burger</v>
      </c>
      <c r="C86" s="115">
        <f>[1]Invoerenploeg!$BZ$10</f>
        <v>200600288</v>
      </c>
      <c r="D86" s="78"/>
      <c r="E86" s="78"/>
      <c r="F86" s="115"/>
      <c r="G86" s="115"/>
      <c r="H86" s="127"/>
      <c r="I86" s="134"/>
      <c r="J86" s="131"/>
      <c r="K86" s="78"/>
      <c r="L86" s="78"/>
      <c r="M86" s="78"/>
      <c r="N86" s="85"/>
      <c r="O86" s="78"/>
      <c r="P86" s="80"/>
    </row>
    <row r="87" spans="1:16">
      <c r="A87" s="115" t="str">
        <f>[1]Invoerenploeg!$CD$10</f>
        <v>x</v>
      </c>
      <c r="B87" s="115" t="str">
        <f>[1]Invoerenploeg!$CB$10</f>
        <v>Ninon van Baal</v>
      </c>
      <c r="C87" s="115">
        <f>[1]Invoerenploeg!$CC$10</f>
        <v>200403048</v>
      </c>
      <c r="D87" s="115" t="s">
        <v>42</v>
      </c>
      <c r="E87" s="77"/>
      <c r="F87" s="77"/>
      <c r="G87" s="115" t="str">
        <f>[1]Invoerenploeg!$CK$10</f>
        <v>Avicci</v>
      </c>
      <c r="H87" s="77"/>
      <c r="I87" s="77"/>
      <c r="J87" s="77"/>
      <c r="K87" s="77"/>
      <c r="L87" s="77"/>
      <c r="M87" s="77"/>
      <c r="N87" s="85"/>
      <c r="O87" s="78"/>
      <c r="P87" s="80"/>
    </row>
    <row r="88" spans="1:16">
      <c r="A88" s="115">
        <f>[1]Invoerenploeg!$CG$10</f>
        <v>0</v>
      </c>
      <c r="B88" s="115">
        <f>[1]Invoerenploeg!$CE$10</f>
        <v>0</v>
      </c>
      <c r="C88" s="115">
        <f>[1]Invoerenploeg!$CF$10</f>
        <v>0</v>
      </c>
      <c r="D88" s="115" t="s">
        <v>44</v>
      </c>
      <c r="E88" s="77"/>
      <c r="F88" s="77"/>
      <c r="G88" s="115" t="str">
        <f>[1]Invoerenploeg!$CL$10</f>
        <v>DAW</v>
      </c>
      <c r="H88" s="77"/>
      <c r="I88" s="77"/>
      <c r="J88" s="77"/>
      <c r="K88" s="77"/>
      <c r="L88" s="77"/>
      <c r="M88" s="77"/>
      <c r="N88" s="85"/>
      <c r="O88" s="78"/>
      <c r="P88" s="80"/>
    </row>
    <row r="89" spans="1:16">
      <c r="A89" s="115">
        <f>[1]Invoerenploeg!$CJ$10</f>
        <v>0</v>
      </c>
      <c r="B89" s="115">
        <f>[1]Invoerenploeg!$CH$10</f>
        <v>0</v>
      </c>
      <c r="C89" s="115">
        <f>[1]Invoerenploeg!$CI$10</f>
        <v>0</v>
      </c>
      <c r="D89" s="78"/>
      <c r="E89" s="78"/>
      <c r="F89" s="115"/>
      <c r="G89" s="115"/>
      <c r="H89" s="127"/>
      <c r="I89" s="134"/>
      <c r="J89" s="131"/>
      <c r="K89" s="78"/>
      <c r="L89" s="78"/>
      <c r="M89" s="78"/>
      <c r="N89" s="85"/>
      <c r="O89" s="78"/>
      <c r="P89" s="80"/>
    </row>
    <row r="90" spans="1:16" ht="15.75" thickBot="1">
      <c r="A90" s="78"/>
      <c r="B90" s="78"/>
      <c r="C90" s="78"/>
      <c r="D90" s="78"/>
      <c r="E90" s="78"/>
      <c r="F90" s="78"/>
      <c r="G90" s="78"/>
      <c r="H90" s="78"/>
      <c r="I90" s="78"/>
      <c r="J90" s="85"/>
      <c r="K90" s="78"/>
      <c r="L90" s="78"/>
      <c r="M90" s="78"/>
      <c r="N90" s="85"/>
      <c r="O90" s="78"/>
      <c r="P90" s="80"/>
    </row>
    <row r="91" spans="1:16">
      <c r="A91" s="133">
        <f>[1]Invoerenploeg!$B$11</f>
        <v>7</v>
      </c>
      <c r="B91" s="137" t="str">
        <f>[1]Invoerenploeg!$D$11</f>
        <v>ACZ 2</v>
      </c>
      <c r="C91" s="104" t="str">
        <f>[1]Invoerenploeg!$E$11</f>
        <v>West</v>
      </c>
      <c r="D91" s="148">
        <v>0.3</v>
      </c>
      <c r="E91" s="138">
        <f>[1]Invoerenploeg!$Q$11</f>
        <v>5.2</v>
      </c>
      <c r="F91" s="138">
        <f>[1]Invoerenploeg!$R$11</f>
        <v>4.9000000000000004</v>
      </c>
      <c r="G91" s="138">
        <f>[1]Invoerenploeg!$S$11</f>
        <v>4.8</v>
      </c>
      <c r="H91" s="139">
        <f>[1]Invoerenploeg!$T$11</f>
        <v>5.2</v>
      </c>
      <c r="I91" s="139">
        <f>[1]Invoerenploeg!$U$11</f>
        <v>4.8</v>
      </c>
      <c r="J91" s="118">
        <f>[1]Invoerenploeg!$W$11</f>
        <v>14.9</v>
      </c>
      <c r="K91" s="140" t="s">
        <v>34</v>
      </c>
      <c r="L91" s="141" t="s">
        <v>35</v>
      </c>
      <c r="M91" s="142">
        <f>[1]Invoerenploeg!$C$1</f>
        <v>0</v>
      </c>
      <c r="N91" s="143" t="s">
        <v>36</v>
      </c>
      <c r="O91" s="149">
        <f>[1]Invoerenploeg!$DH$11*[1]Invoerenploeg!$C$1/100</f>
        <v>0</v>
      </c>
      <c r="P91" s="150" t="str">
        <f>[1]Invoerenploeg!$DI$11</f>
        <v/>
      </c>
    </row>
    <row r="92" spans="1:16" ht="15.75" thickBot="1">
      <c r="A92" s="115" t="str">
        <f>[1]Invoerenploeg!$BI$11</f>
        <v>x</v>
      </c>
      <c r="B92" s="115" t="str">
        <f>[1]Invoerenploeg!$BG$11</f>
        <v>Giovanni van der Zon</v>
      </c>
      <c r="C92" s="115">
        <f>[1]Invoerenploeg!$BH$11</f>
        <v>200400053</v>
      </c>
      <c r="D92" s="105">
        <v>0.4</v>
      </c>
      <c r="E92" s="116">
        <f>[1]Invoerenploeg!$AD$11</f>
        <v>4.8</v>
      </c>
      <c r="F92" s="116">
        <f>[1]Invoerenploeg!$AE$11</f>
        <v>4.3</v>
      </c>
      <c r="G92" s="116">
        <f>[1]Invoerenploeg!$AF$11</f>
        <v>5.3</v>
      </c>
      <c r="H92" s="117">
        <f>[1]Invoerenploeg!$AG$11</f>
        <v>4.8</v>
      </c>
      <c r="I92" s="117">
        <f>[1]Invoerenploeg!$AH$11</f>
        <v>5.3</v>
      </c>
      <c r="J92" s="118">
        <f>[1]Invoerenploeg!$AJ$11</f>
        <v>19.866700000000002</v>
      </c>
      <c r="K92" s="119" t="s">
        <v>37</v>
      </c>
      <c r="L92" s="120" t="s">
        <v>38</v>
      </c>
      <c r="M92" s="121">
        <f>[1]Invoerenploeg!$C$3</f>
        <v>0</v>
      </c>
      <c r="N92" s="122" t="s">
        <v>36</v>
      </c>
      <c r="O92" s="151">
        <f>[1]Invoerenploeg!$H$11*[1]Invoerenploeg!$C$3/100</f>
        <v>0</v>
      </c>
      <c r="P92" s="80" t="str">
        <f>[1]Invoerenploeg!$I$11</f>
        <v/>
      </c>
    </row>
    <row r="93" spans="1:16">
      <c r="A93" s="115" t="str">
        <f>[1]Invoerenploeg!$BL$11</f>
        <v>x</v>
      </c>
      <c r="B93" s="115" t="str">
        <f>[1]Invoerenploeg!$BJ$11</f>
        <v>Maya Sirobokov</v>
      </c>
      <c r="C93" s="115">
        <f>[1]Invoerenploeg!$BK$11</f>
        <v>200600772</v>
      </c>
      <c r="D93" s="105">
        <v>0.3</v>
      </c>
      <c r="E93" s="116">
        <f>[1]Invoerenploeg!$AQ$11</f>
        <v>4.5999999999999996</v>
      </c>
      <c r="F93" s="116">
        <f>[1]Invoerenploeg!$AR$11</f>
        <v>4.9000000000000004</v>
      </c>
      <c r="G93" s="116">
        <f>[1]Invoerenploeg!$AS$11</f>
        <v>4.9000000000000004</v>
      </c>
      <c r="H93" s="117">
        <f>[1]Invoerenploeg!$AT$11</f>
        <v>4.9000000000000004</v>
      </c>
      <c r="I93" s="117">
        <f>[1]Invoerenploeg!$AU$11</f>
        <v>5</v>
      </c>
      <c r="J93" s="118">
        <f>[1]Invoerenploeg!$AW$11</f>
        <v>14.7</v>
      </c>
      <c r="K93" s="119" t="s">
        <v>39</v>
      </c>
      <c r="L93" s="78"/>
      <c r="M93" s="78"/>
      <c r="N93" s="85"/>
      <c r="O93" s="78"/>
      <c r="P93" s="80"/>
    </row>
    <row r="94" spans="1:16">
      <c r="A94" s="115" t="str">
        <f>[1]Invoerenploeg!$BO$11</f>
        <v>x</v>
      </c>
      <c r="B94" s="115" t="str">
        <f>[1]Invoerenploeg!$BM$11</f>
        <v>Irene Filius</v>
      </c>
      <c r="C94" s="115">
        <f>[1]Invoerenploeg!$BN$11</f>
        <v>200403222</v>
      </c>
      <c r="D94" s="78"/>
      <c r="E94" s="78"/>
      <c r="F94" s="124"/>
      <c r="G94" s="124"/>
      <c r="H94" s="125"/>
      <c r="I94" s="125"/>
      <c r="J94" s="126">
        <f>SUM(J91:J93)</f>
        <v>49.466700000000003</v>
      </c>
      <c r="K94" s="78"/>
      <c r="L94" s="78"/>
      <c r="M94" s="78"/>
      <c r="N94" s="85"/>
      <c r="O94" s="78"/>
      <c r="P94" s="80"/>
    </row>
    <row r="95" spans="1:16" ht="15.75" thickBot="1">
      <c r="A95" s="115" t="str">
        <f>[1]Invoerenploeg!$BR$11</f>
        <v>x</v>
      </c>
      <c r="B95" s="115" t="str">
        <f>[1]Invoerenploeg!$BP$11</f>
        <v>Tuana Oszahin</v>
      </c>
      <c r="C95" s="115">
        <f>[1]Invoerenploeg!$BQ$11</f>
        <v>200501856</v>
      </c>
      <c r="D95" s="78"/>
      <c r="E95" s="78"/>
      <c r="F95" s="115"/>
      <c r="G95" s="115"/>
      <c r="H95" s="127"/>
      <c r="I95" s="128" t="s">
        <v>40</v>
      </c>
      <c r="J95" s="129">
        <f>[1]Invoerenploeg!$BA$11</f>
        <v>0.5</v>
      </c>
      <c r="K95" s="130" t="s">
        <v>41</v>
      </c>
      <c r="L95" s="78"/>
      <c r="M95" s="78"/>
      <c r="N95" s="85"/>
      <c r="O95" s="78"/>
      <c r="P95" s="80"/>
    </row>
    <row r="96" spans="1:16" ht="16.5" thickTop="1" thickBot="1">
      <c r="A96" s="115" t="str">
        <f>[1]Invoerenploeg!$BU$11</f>
        <v>x</v>
      </c>
      <c r="B96" s="115" t="str">
        <f>[1]Invoerenploeg!$BS$11</f>
        <v>Marloes Andon</v>
      </c>
      <c r="C96" s="115">
        <f>[1]Invoerenploeg!$BT$11</f>
        <v>200500564</v>
      </c>
      <c r="D96" s="78"/>
      <c r="E96" s="78"/>
      <c r="F96" s="115"/>
      <c r="G96" s="115"/>
      <c r="H96" s="127"/>
      <c r="I96" s="128" t="s">
        <v>8</v>
      </c>
      <c r="J96" s="131">
        <f>[1]Invoerenploeg!$BB$11</f>
        <v>48.966700000000003</v>
      </c>
      <c r="K96" s="78"/>
      <c r="L96" s="78" t="s">
        <v>43</v>
      </c>
      <c r="M96" s="78">
        <f>[1]Invoerenploeg!$C$2</f>
        <v>100</v>
      </c>
      <c r="N96" s="132" t="s">
        <v>36</v>
      </c>
      <c r="O96" s="100">
        <f>[1]Invoerenploeg!$BD$11</f>
        <v>48.966700000000003</v>
      </c>
      <c r="P96" s="80">
        <f>[1]Invoerenploeg!$K$11</f>
        <v>7</v>
      </c>
    </row>
    <row r="97" spans="1:16" ht="15.75" thickTop="1">
      <c r="A97" s="115" t="str">
        <f>[1]Invoerenploeg!$BX$11</f>
        <v>x</v>
      </c>
      <c r="B97" s="115" t="str">
        <f>[1]Invoerenploeg!$BV$11</f>
        <v>Tara Vyent</v>
      </c>
      <c r="C97" s="115">
        <f>[1]Invoerenploeg!$BW$11</f>
        <v>200403554</v>
      </c>
      <c r="D97" s="78"/>
      <c r="E97" s="78"/>
      <c r="F97" s="115"/>
      <c r="G97" s="115"/>
      <c r="H97" s="133">
        <f>[1]Invoerenploeg!$F$11</f>
        <v>0</v>
      </c>
      <c r="I97" s="78"/>
      <c r="J97" s="131"/>
      <c r="K97" s="78"/>
      <c r="L97" s="134" t="s">
        <v>45</v>
      </c>
      <c r="M97" s="78"/>
      <c r="N97" s="78"/>
      <c r="O97" s="85">
        <f>[1]Invoerenploeg!$C$11</f>
        <v>48.966700000000003</v>
      </c>
      <c r="P97" s="135"/>
    </row>
    <row r="98" spans="1:16">
      <c r="A98" s="115" t="str">
        <f>[1]Invoerenploeg!$CA$11</f>
        <v>x</v>
      </c>
      <c r="B98" s="115" t="str">
        <f>[1]Invoerenploeg!$BY$11</f>
        <v>Kayra Oszahin</v>
      </c>
      <c r="C98" s="115">
        <f>[1]Invoerenploeg!$BZ$11</f>
        <v>200502076</v>
      </c>
      <c r="D98" s="78"/>
      <c r="E98" s="78"/>
      <c r="F98" s="115"/>
      <c r="G98" s="115"/>
      <c r="H98" s="127"/>
      <c r="I98" s="134"/>
      <c r="J98" s="131"/>
      <c r="K98" s="78"/>
      <c r="L98" s="78"/>
      <c r="M98" s="78"/>
      <c r="N98" s="85"/>
      <c r="O98" s="78"/>
      <c r="P98" s="80"/>
    </row>
    <row r="99" spans="1:16">
      <c r="A99" s="115">
        <f>[1]Invoerenploeg!$CD$11</f>
        <v>0</v>
      </c>
      <c r="B99" s="115">
        <f>[1]Invoerenploeg!$CB$11</f>
        <v>0</v>
      </c>
      <c r="C99" s="115">
        <f>[1]Invoerenploeg!$CC$11</f>
        <v>0</v>
      </c>
      <c r="D99" s="115" t="s">
        <v>42</v>
      </c>
      <c r="E99" s="77"/>
      <c r="F99" s="77"/>
      <c r="G99" s="115" t="str">
        <f>[1]Invoerenploeg!$CK$11</f>
        <v>India</v>
      </c>
      <c r="H99" s="77"/>
      <c r="I99" s="77"/>
      <c r="J99" s="77"/>
      <c r="K99" s="77"/>
      <c r="L99" s="77"/>
      <c r="M99" s="77"/>
      <c r="N99" s="85"/>
      <c r="O99" s="78"/>
      <c r="P99" s="80"/>
    </row>
    <row r="100" spans="1:16">
      <c r="A100" s="115">
        <f>[1]Invoerenploeg!$CG$11</f>
        <v>0</v>
      </c>
      <c r="B100" s="115">
        <f>[1]Invoerenploeg!$CE$11</f>
        <v>0</v>
      </c>
      <c r="C100" s="115">
        <f>[1]Invoerenploeg!$CF$11</f>
        <v>0</v>
      </c>
      <c r="D100" s="115" t="s">
        <v>44</v>
      </c>
      <c r="E100" s="77"/>
      <c r="F100" s="77"/>
      <c r="G100" s="115" t="str">
        <f>[1]Invoerenploeg!$CL$11</f>
        <v>ACZ</v>
      </c>
      <c r="H100" s="77"/>
      <c r="I100" s="77"/>
      <c r="J100" s="77"/>
      <c r="K100" s="77"/>
      <c r="L100" s="77"/>
      <c r="M100" s="77"/>
      <c r="N100" s="85"/>
      <c r="O100" s="78"/>
      <c r="P100" s="80"/>
    </row>
    <row r="101" spans="1:16">
      <c r="A101" s="115">
        <f>[1]Invoerenploeg!$CJ$11</f>
        <v>0</v>
      </c>
      <c r="B101" s="115">
        <f>[1]Invoerenploeg!$CH$11</f>
        <v>0</v>
      </c>
      <c r="C101" s="115">
        <f>[1]Invoerenploeg!$CI$11</f>
        <v>0</v>
      </c>
      <c r="D101" s="78"/>
      <c r="E101" s="78"/>
      <c r="F101" s="115"/>
      <c r="G101" s="115"/>
      <c r="H101" s="127"/>
      <c r="I101" s="134"/>
      <c r="J101" s="131"/>
      <c r="K101" s="78"/>
      <c r="L101" s="78"/>
      <c r="M101" s="78"/>
      <c r="N101" s="85"/>
      <c r="O101" s="78"/>
      <c r="P101" s="80"/>
    </row>
    <row r="102" spans="1:16" ht="15.75" thickBot="1">
      <c r="A102" s="78"/>
      <c r="B102" s="78"/>
      <c r="C102" s="78"/>
      <c r="D102" s="78"/>
      <c r="E102" s="78"/>
      <c r="F102" s="78"/>
      <c r="G102" s="78"/>
      <c r="H102" s="78"/>
      <c r="I102" s="78"/>
      <c r="J102" s="85"/>
      <c r="K102" s="78"/>
      <c r="L102" s="78"/>
      <c r="M102" s="78"/>
      <c r="N102" s="85"/>
      <c r="O102" s="78"/>
      <c r="P102" s="80"/>
    </row>
    <row r="103" spans="1:16">
      <c r="A103" s="133">
        <f>[1]Invoerenploeg!$B$12</f>
        <v>8</v>
      </c>
      <c r="B103" s="137" t="str">
        <f>[1]Invoerenploeg!$D$12</f>
        <v>De dolfijn</v>
      </c>
      <c r="C103" s="104" t="str">
        <f>[1]Invoerenploeg!$E$12</f>
        <v>Midwest</v>
      </c>
      <c r="D103" s="148">
        <v>0.3</v>
      </c>
      <c r="E103" s="138">
        <f>[1]Invoerenploeg!$Q$12</f>
        <v>4.9000000000000004</v>
      </c>
      <c r="F103" s="138">
        <f>[1]Invoerenploeg!$R$12</f>
        <v>4.5</v>
      </c>
      <c r="G103" s="138">
        <f>[1]Invoerenploeg!$S$12</f>
        <v>5.0999999999999996</v>
      </c>
      <c r="H103" s="139">
        <f>[1]Invoerenploeg!$T$12</f>
        <v>4.5</v>
      </c>
      <c r="I103" s="139">
        <f>[1]Invoerenploeg!$U$12</f>
        <v>4.8</v>
      </c>
      <c r="J103" s="118">
        <f>[1]Invoerenploeg!$W$12</f>
        <v>14.2</v>
      </c>
      <c r="K103" s="140" t="s">
        <v>34</v>
      </c>
      <c r="L103" s="141" t="s">
        <v>35</v>
      </c>
      <c r="M103" s="142">
        <f>[1]Invoerenploeg!$C$1</f>
        <v>0</v>
      </c>
      <c r="N103" s="143" t="s">
        <v>36</v>
      </c>
      <c r="O103" s="149">
        <f>[1]Invoerenploeg!$DH$12*[1]Invoerenploeg!$C$1/100</f>
        <v>0</v>
      </c>
      <c r="P103" s="150" t="str">
        <f>[1]Invoerenploeg!$DI$12</f>
        <v/>
      </c>
    </row>
    <row r="104" spans="1:16" ht="15.75" thickBot="1">
      <c r="A104" s="115" t="str">
        <f>[1]Invoerenploeg!$BI$12</f>
        <v>x</v>
      </c>
      <c r="B104" s="115" t="str">
        <f>[1]Invoerenploeg!$BG$12</f>
        <v>Marloes Steenbeek</v>
      </c>
      <c r="C104" s="115">
        <f>[1]Invoerenploeg!$BH$12</f>
        <v>200500012</v>
      </c>
      <c r="D104" s="105">
        <v>0.4</v>
      </c>
      <c r="E104" s="116">
        <f>[1]Invoerenploeg!$AD$12</f>
        <v>5.3</v>
      </c>
      <c r="F104" s="116">
        <f>[1]Invoerenploeg!$AE$12</f>
        <v>5.7</v>
      </c>
      <c r="G104" s="116">
        <f>[1]Invoerenploeg!$AF$12</f>
        <v>4.9000000000000004</v>
      </c>
      <c r="H104" s="117">
        <f>[1]Invoerenploeg!$AG$12</f>
        <v>5.2</v>
      </c>
      <c r="I104" s="117">
        <f>[1]Invoerenploeg!$AH$12</f>
        <v>5</v>
      </c>
      <c r="J104" s="118">
        <f>[1]Invoerenploeg!$AJ$12</f>
        <v>20.666699999999999</v>
      </c>
      <c r="K104" s="119" t="s">
        <v>37</v>
      </c>
      <c r="L104" s="120" t="s">
        <v>38</v>
      </c>
      <c r="M104" s="121">
        <f>[1]Invoerenploeg!$C$3</f>
        <v>0</v>
      </c>
      <c r="N104" s="122" t="s">
        <v>36</v>
      </c>
      <c r="O104" s="151">
        <f>[1]Invoerenploeg!$H$12*[1]Invoerenploeg!$C$3/100</f>
        <v>0</v>
      </c>
      <c r="P104" s="80" t="str">
        <f>[1]Invoerenploeg!$I$12</f>
        <v/>
      </c>
    </row>
    <row r="105" spans="1:16">
      <c r="A105" s="115" t="str">
        <f>[1]Invoerenploeg!$BL$12</f>
        <v>x</v>
      </c>
      <c r="B105" s="115" t="str">
        <f>[1]Invoerenploeg!$BJ$12</f>
        <v>Marleen Voesten</v>
      </c>
      <c r="C105" s="115">
        <f>[1]Invoerenploeg!$BK$12</f>
        <v>200403600</v>
      </c>
      <c r="D105" s="105">
        <v>0.3</v>
      </c>
      <c r="E105" s="116">
        <f>[1]Invoerenploeg!$AQ$12</f>
        <v>5.2</v>
      </c>
      <c r="F105" s="116">
        <f>[1]Invoerenploeg!$AR$12</f>
        <v>5.5</v>
      </c>
      <c r="G105" s="116">
        <f>[1]Invoerenploeg!$AS$12</f>
        <v>4.9000000000000004</v>
      </c>
      <c r="H105" s="117">
        <f>[1]Invoerenploeg!$AT$12</f>
        <v>5.7</v>
      </c>
      <c r="I105" s="117">
        <f>[1]Invoerenploeg!$AU$12</f>
        <v>4.9000000000000004</v>
      </c>
      <c r="J105" s="118">
        <f>[1]Invoerenploeg!$AW$12</f>
        <v>15.6</v>
      </c>
      <c r="K105" s="119" t="s">
        <v>39</v>
      </c>
      <c r="L105" s="78"/>
      <c r="M105" s="78"/>
      <c r="N105" s="85"/>
      <c r="O105" s="78"/>
      <c r="P105" s="80"/>
    </row>
    <row r="106" spans="1:16">
      <c r="A106" s="115" t="str">
        <f>[1]Invoerenploeg!$BO$12</f>
        <v>x</v>
      </c>
      <c r="B106" s="115" t="str">
        <f>[1]Invoerenploeg!$BM$12</f>
        <v>Amanda Voesten</v>
      </c>
      <c r="C106" s="115">
        <f>[1]Invoerenploeg!$BN$12</f>
        <v>200404456</v>
      </c>
      <c r="D106" s="78"/>
      <c r="E106" s="78"/>
      <c r="F106" s="124"/>
      <c r="G106" s="124"/>
      <c r="H106" s="125"/>
      <c r="I106" s="125"/>
      <c r="J106" s="126">
        <f>SUM(J103:J105)</f>
        <v>50.466699999999996</v>
      </c>
      <c r="K106" s="78"/>
      <c r="L106" s="78"/>
      <c r="M106" s="78"/>
      <c r="N106" s="85"/>
      <c r="O106" s="78"/>
      <c r="P106" s="80"/>
    </row>
    <row r="107" spans="1:16" ht="15.75" thickBot="1">
      <c r="A107" s="115" t="str">
        <f>[1]Invoerenploeg!$BR$12</f>
        <v>x</v>
      </c>
      <c r="B107" s="115" t="str">
        <f>[1]Invoerenploeg!$BP$12</f>
        <v xml:space="preserve">Anna Manoukian </v>
      </c>
      <c r="C107" s="115">
        <f>[1]Invoerenploeg!$BQ$12</f>
        <v>200404454</v>
      </c>
      <c r="D107" s="78"/>
      <c r="E107" s="78"/>
      <c r="F107" s="115"/>
      <c r="G107" s="115"/>
      <c r="H107" s="127"/>
      <c r="I107" s="128" t="s">
        <v>40</v>
      </c>
      <c r="J107" s="129">
        <f>[1]Invoerenploeg!$BA$12</f>
        <v>2</v>
      </c>
      <c r="K107" s="130" t="s">
        <v>41</v>
      </c>
      <c r="L107" s="78"/>
      <c r="M107" s="78"/>
      <c r="N107" s="85"/>
      <c r="O107" s="78"/>
      <c r="P107" s="80"/>
    </row>
    <row r="108" spans="1:16" ht="16.5" thickTop="1" thickBot="1">
      <c r="A108" s="115">
        <f>[1]Invoerenploeg!$BU$12</f>
        <v>0</v>
      </c>
      <c r="B108" s="115">
        <f>[1]Invoerenploeg!$BS$12</f>
        <v>0</v>
      </c>
      <c r="C108" s="115">
        <f>[1]Invoerenploeg!$BT$12</f>
        <v>0</v>
      </c>
      <c r="D108" s="78"/>
      <c r="E108" s="78"/>
      <c r="F108" s="115"/>
      <c r="G108" s="115"/>
      <c r="H108" s="127"/>
      <c r="I108" s="128" t="s">
        <v>8</v>
      </c>
      <c r="J108" s="131">
        <f>[1]Invoerenploeg!$BB$12</f>
        <v>48.466699999999996</v>
      </c>
      <c r="K108" s="78"/>
      <c r="L108" s="78" t="s">
        <v>43</v>
      </c>
      <c r="M108" s="78">
        <f>[1]Invoerenploeg!$C$2</f>
        <v>100</v>
      </c>
      <c r="N108" s="132" t="s">
        <v>36</v>
      </c>
      <c r="O108" s="100">
        <f>[1]Invoerenploeg!$BD$12</f>
        <v>48.466700000000003</v>
      </c>
      <c r="P108" s="80">
        <f>[1]Invoerenploeg!$K$12</f>
        <v>8</v>
      </c>
    </row>
    <row r="109" spans="1:16" ht="15.75" thickTop="1">
      <c r="A109" s="115">
        <f>[1]Invoerenploeg!$BX$12</f>
        <v>0</v>
      </c>
      <c r="B109" s="115">
        <f>[1]Invoerenploeg!$BV$12</f>
        <v>0</v>
      </c>
      <c r="C109" s="115">
        <f>[1]Invoerenploeg!$BW$12</f>
        <v>0</v>
      </c>
      <c r="D109" s="78"/>
      <c r="E109" s="78"/>
      <c r="F109" s="115"/>
      <c r="G109" s="115"/>
      <c r="H109" s="133">
        <f>[1]Invoerenploeg!$F$12</f>
        <v>0</v>
      </c>
      <c r="I109" s="78"/>
      <c r="J109" s="131"/>
      <c r="K109" s="78"/>
      <c r="L109" s="134" t="s">
        <v>45</v>
      </c>
      <c r="M109" s="78"/>
      <c r="N109" s="78"/>
      <c r="O109" s="85">
        <f>[1]Invoerenploeg!$C$12</f>
        <v>48.466700000000003</v>
      </c>
      <c r="P109" s="135"/>
    </row>
    <row r="110" spans="1:16">
      <c r="A110" s="115">
        <f>[1]Invoerenploeg!$CA$12</f>
        <v>0</v>
      </c>
      <c r="B110" s="115">
        <f>[1]Invoerenploeg!$BY$12</f>
        <v>0</v>
      </c>
      <c r="C110" s="115">
        <f>[1]Invoerenploeg!$BZ$12</f>
        <v>0</v>
      </c>
      <c r="D110" s="78"/>
      <c r="E110" s="78"/>
      <c r="F110" s="115"/>
      <c r="G110" s="115"/>
      <c r="H110" s="127"/>
      <c r="I110" s="134"/>
      <c r="J110" s="131"/>
      <c r="K110" s="78"/>
      <c r="L110" s="78"/>
      <c r="M110" s="78"/>
      <c r="N110" s="85"/>
      <c r="O110" s="78"/>
      <c r="P110" s="80"/>
    </row>
    <row r="111" spans="1:16">
      <c r="A111" s="115">
        <f>[1]Invoerenploeg!$CD$12</f>
        <v>0</v>
      </c>
      <c r="B111" s="115">
        <f>[1]Invoerenploeg!$CB$12</f>
        <v>0</v>
      </c>
      <c r="C111" s="115">
        <f>[1]Invoerenploeg!$CC$12</f>
        <v>0</v>
      </c>
      <c r="D111" s="115" t="s">
        <v>42</v>
      </c>
      <c r="E111" s="77"/>
      <c r="F111" s="77"/>
      <c r="G111" s="115" t="str">
        <f>[1]Invoerenploeg!$CK$12</f>
        <v>Do your  thing</v>
      </c>
      <c r="H111" s="77"/>
      <c r="I111" s="77"/>
      <c r="J111" s="77"/>
      <c r="K111" s="77"/>
      <c r="L111" s="77"/>
      <c r="M111" s="77"/>
      <c r="N111" s="85"/>
      <c r="O111" s="78"/>
      <c r="P111" s="80"/>
    </row>
    <row r="112" spans="1:16">
      <c r="A112" s="115">
        <f>[1]Invoerenploeg!$CG$12</f>
        <v>0</v>
      </c>
      <c r="B112" s="115">
        <f>[1]Invoerenploeg!$CE$12</f>
        <v>0</v>
      </c>
      <c r="C112" s="115">
        <f>[1]Invoerenploeg!$CF$12</f>
        <v>0</v>
      </c>
      <c r="D112" s="115" t="s">
        <v>44</v>
      </c>
      <c r="E112" s="77"/>
      <c r="F112" s="77"/>
      <c r="G112" s="115" t="str">
        <f>[1]Invoerenploeg!$CL$12</f>
        <v>De Dolfijn</v>
      </c>
      <c r="H112" s="77"/>
      <c r="I112" s="77"/>
      <c r="J112" s="77"/>
      <c r="K112" s="77"/>
      <c r="L112" s="77"/>
      <c r="M112" s="77"/>
      <c r="N112" s="85"/>
      <c r="O112" s="78"/>
      <c r="P112" s="80"/>
    </row>
    <row r="113" spans="1:16">
      <c r="A113" s="115">
        <f>[1]Invoerenploeg!$CJ$12</f>
        <v>0</v>
      </c>
      <c r="B113" s="115">
        <f>[1]Invoerenploeg!$CH$12</f>
        <v>0</v>
      </c>
      <c r="C113" s="115">
        <f>[1]Invoerenploeg!$CI$12</f>
        <v>0</v>
      </c>
      <c r="D113" s="78"/>
      <c r="E113" s="78"/>
      <c r="F113" s="115"/>
      <c r="G113" s="115"/>
      <c r="H113" s="127"/>
      <c r="I113" s="134"/>
      <c r="J113" s="131"/>
      <c r="K113" s="78"/>
      <c r="L113" s="78"/>
      <c r="M113" s="78"/>
      <c r="N113" s="85"/>
      <c r="O113" s="78"/>
      <c r="P113" s="80"/>
    </row>
    <row r="114" spans="1:16" ht="15.75" thickBot="1">
      <c r="A114" s="78"/>
      <c r="B114" s="78"/>
      <c r="C114" s="78"/>
      <c r="D114" s="78"/>
      <c r="E114" s="78"/>
      <c r="F114" s="78"/>
      <c r="G114" s="78"/>
      <c r="H114" s="78"/>
      <c r="I114" s="78"/>
      <c r="J114" s="85"/>
      <c r="K114" s="78"/>
      <c r="L114" s="78"/>
      <c r="M114" s="78"/>
      <c r="N114" s="85"/>
      <c r="O114" s="78"/>
      <c r="P114" s="80"/>
    </row>
    <row r="115" spans="1:16">
      <c r="A115" s="133">
        <f>[1]Invoerenploeg!$B$13</f>
        <v>9</v>
      </c>
      <c r="B115" s="137" t="str">
        <f>[1]Invoerenploeg!$D$13</f>
        <v>Swol 1894</v>
      </c>
      <c r="C115" s="104" t="str">
        <f>[1]Invoerenploeg!$E$13</f>
        <v>Oost</v>
      </c>
      <c r="D115" s="148">
        <v>0.3</v>
      </c>
      <c r="E115" s="138">
        <f>[1]Invoerenploeg!$Q$13</f>
        <v>5.4</v>
      </c>
      <c r="F115" s="138">
        <f>[1]Invoerenploeg!$R$13</f>
        <v>5.0999999999999996</v>
      </c>
      <c r="G115" s="138">
        <f>[1]Invoerenploeg!$S$13</f>
        <v>5.0999999999999996</v>
      </c>
      <c r="H115" s="139">
        <f>[1]Invoerenploeg!$T$13</f>
        <v>5.0999999999999996</v>
      </c>
      <c r="I115" s="139">
        <f>[1]Invoerenploeg!$U$13</f>
        <v>5</v>
      </c>
      <c r="J115" s="118">
        <f>[1]Invoerenploeg!$W$13</f>
        <v>15.3</v>
      </c>
      <c r="K115" s="140" t="s">
        <v>34</v>
      </c>
      <c r="L115" s="141" t="s">
        <v>35</v>
      </c>
      <c r="M115" s="142">
        <f>[1]Invoerenploeg!$C$1</f>
        <v>0</v>
      </c>
      <c r="N115" s="143" t="s">
        <v>36</v>
      </c>
      <c r="O115" s="149">
        <f>[1]Invoerenploeg!$DH$13*[1]Invoerenploeg!$C$1/100</f>
        <v>0</v>
      </c>
      <c r="P115" s="150" t="str">
        <f>[1]Invoerenploeg!$DI$13</f>
        <v/>
      </c>
    </row>
    <row r="116" spans="1:16" ht="15.75" thickBot="1">
      <c r="A116" s="115" t="str">
        <f>[1]Invoerenploeg!$BI$13</f>
        <v>x</v>
      </c>
      <c r="B116" s="115" t="str">
        <f>[1]Invoerenploeg!$BG$13</f>
        <v>Alisa Brandon</v>
      </c>
      <c r="C116" s="115">
        <f>[1]Invoerenploeg!$BH$13</f>
        <v>200400948</v>
      </c>
      <c r="D116" s="105">
        <v>0.4</v>
      </c>
      <c r="E116" s="116">
        <f>[1]Invoerenploeg!$AD$13</f>
        <v>5.5</v>
      </c>
      <c r="F116" s="116">
        <f>[1]Invoerenploeg!$AE$13</f>
        <v>4.2</v>
      </c>
      <c r="G116" s="116">
        <f>[1]Invoerenploeg!$AF$13</f>
        <v>5</v>
      </c>
      <c r="H116" s="117">
        <f>[1]Invoerenploeg!$AG$13</f>
        <v>4.7</v>
      </c>
      <c r="I116" s="117">
        <f>[1]Invoerenploeg!$AH$13</f>
        <v>4.9000000000000004</v>
      </c>
      <c r="J116" s="118">
        <f>[1]Invoerenploeg!$AJ$13</f>
        <v>19.466699999999999</v>
      </c>
      <c r="K116" s="119" t="s">
        <v>37</v>
      </c>
      <c r="L116" s="120" t="s">
        <v>38</v>
      </c>
      <c r="M116" s="121">
        <f>[1]Invoerenploeg!$C$3</f>
        <v>0</v>
      </c>
      <c r="N116" s="122" t="s">
        <v>36</v>
      </c>
      <c r="O116" s="151">
        <f>[1]Invoerenploeg!$H$13*[1]Invoerenploeg!$C$3/100</f>
        <v>0</v>
      </c>
      <c r="P116" s="80" t="str">
        <f>[1]Invoerenploeg!$I$13</f>
        <v/>
      </c>
    </row>
    <row r="117" spans="1:16">
      <c r="A117" s="115" t="str">
        <f>[1]Invoerenploeg!$BL$13</f>
        <v>x</v>
      </c>
      <c r="B117" s="115" t="str">
        <f>[1]Invoerenploeg!$BJ$13</f>
        <v>Sifra Kloekke</v>
      </c>
      <c r="C117" s="115">
        <f>[1]Invoerenploeg!$BK$13</f>
        <v>200403346</v>
      </c>
      <c r="D117" s="105">
        <v>0.3</v>
      </c>
      <c r="E117" s="116">
        <f>[1]Invoerenploeg!$AQ$13</f>
        <v>5.4</v>
      </c>
      <c r="F117" s="116">
        <f>[1]Invoerenploeg!$AR$13</f>
        <v>4.5</v>
      </c>
      <c r="G117" s="116">
        <f>[1]Invoerenploeg!$AS$13</f>
        <v>5</v>
      </c>
      <c r="H117" s="117">
        <f>[1]Invoerenploeg!$AT$13</f>
        <v>5.2</v>
      </c>
      <c r="I117" s="117">
        <f>[1]Invoerenploeg!$AU$13</f>
        <v>4.7</v>
      </c>
      <c r="J117" s="118">
        <f>[1]Invoerenploeg!$AW$13</f>
        <v>14.9</v>
      </c>
      <c r="K117" s="119" t="s">
        <v>39</v>
      </c>
      <c r="L117" s="78"/>
      <c r="M117" s="78"/>
      <c r="N117" s="85"/>
      <c r="O117" s="78"/>
      <c r="P117" s="80"/>
    </row>
    <row r="118" spans="1:16">
      <c r="A118" s="115" t="str">
        <f>[1]Invoerenploeg!$BO$13</f>
        <v>x</v>
      </c>
      <c r="B118" s="115" t="str">
        <f>[1]Invoerenploeg!$BM$13</f>
        <v>Jarije Heijne</v>
      </c>
      <c r="C118" s="115">
        <f>[1]Invoerenploeg!$BN$13</f>
        <v>200600094</v>
      </c>
      <c r="D118" s="78"/>
      <c r="E118" s="78"/>
      <c r="F118" s="124"/>
      <c r="G118" s="124"/>
      <c r="H118" s="125"/>
      <c r="I118" s="125"/>
      <c r="J118" s="126">
        <f>SUM(J115:J117)</f>
        <v>49.666699999999999</v>
      </c>
      <c r="K118" s="78"/>
      <c r="L118" s="78"/>
      <c r="M118" s="78"/>
      <c r="N118" s="85"/>
      <c r="O118" s="78"/>
      <c r="P118" s="80"/>
    </row>
    <row r="119" spans="1:16" ht="15.75" thickBot="1">
      <c r="A119" s="115" t="str">
        <f>[1]Invoerenploeg!$BR$13</f>
        <v>x</v>
      </c>
      <c r="B119" s="115" t="str">
        <f>[1]Invoerenploeg!$BP$13</f>
        <v>Kirsten Wullems</v>
      </c>
      <c r="C119" s="115">
        <f>[1]Invoerenploeg!$BQ$13</f>
        <v>200601180</v>
      </c>
      <c r="D119" s="78"/>
      <c r="E119" s="78"/>
      <c r="F119" s="115"/>
      <c r="G119" s="115"/>
      <c r="H119" s="127"/>
      <c r="I119" s="128" t="s">
        <v>40</v>
      </c>
      <c r="J119" s="129">
        <f>[1]Invoerenploeg!$BA$13</f>
        <v>2</v>
      </c>
      <c r="K119" s="130" t="s">
        <v>41</v>
      </c>
      <c r="L119" s="78"/>
      <c r="M119" s="78"/>
      <c r="N119" s="85"/>
      <c r="O119" s="78"/>
      <c r="P119" s="80"/>
    </row>
    <row r="120" spans="1:16" ht="16.5" thickTop="1" thickBot="1">
      <c r="A120" s="115">
        <f>[1]Invoerenploeg!$BU$13</f>
        <v>0</v>
      </c>
      <c r="B120" s="115">
        <f>[1]Invoerenploeg!$BS$13</f>
        <v>0</v>
      </c>
      <c r="C120" s="115">
        <f>[1]Invoerenploeg!$BT$13</f>
        <v>0</v>
      </c>
      <c r="D120" s="78"/>
      <c r="E120" s="78"/>
      <c r="F120" s="115"/>
      <c r="G120" s="115"/>
      <c r="H120" s="127"/>
      <c r="I120" s="128" t="s">
        <v>8</v>
      </c>
      <c r="J120" s="131">
        <f>[1]Invoerenploeg!$BB$13</f>
        <v>47.666699999999999</v>
      </c>
      <c r="K120" s="78"/>
      <c r="L120" s="78" t="s">
        <v>43</v>
      </c>
      <c r="M120" s="78">
        <f>[1]Invoerenploeg!$C$2</f>
        <v>100</v>
      </c>
      <c r="N120" s="132" t="s">
        <v>36</v>
      </c>
      <c r="O120" s="100">
        <f>[1]Invoerenploeg!$BD$13</f>
        <v>47.666699999999999</v>
      </c>
      <c r="P120" s="80">
        <f>[1]Invoerenploeg!$K$13</f>
        <v>9</v>
      </c>
    </row>
    <row r="121" spans="1:16" ht="15.75" thickTop="1">
      <c r="A121" s="115">
        <f>[1]Invoerenploeg!$BX$13</f>
        <v>0</v>
      </c>
      <c r="B121" s="115">
        <f>[1]Invoerenploeg!$BV$13</f>
        <v>0</v>
      </c>
      <c r="C121" s="115">
        <f>[1]Invoerenploeg!$BW$13</f>
        <v>0</v>
      </c>
      <c r="D121" s="78"/>
      <c r="E121" s="78"/>
      <c r="F121" s="115"/>
      <c r="G121" s="115"/>
      <c r="H121" s="133">
        <f>[1]Invoerenploeg!$F$13</f>
        <v>0</v>
      </c>
      <c r="I121" s="78"/>
      <c r="J121" s="131"/>
      <c r="K121" s="78"/>
      <c r="L121" s="134" t="s">
        <v>45</v>
      </c>
      <c r="M121" s="78"/>
      <c r="N121" s="78"/>
      <c r="O121" s="85">
        <f>[1]Invoerenploeg!$C$13</f>
        <v>47.666699999999999</v>
      </c>
      <c r="P121" s="135"/>
    </row>
    <row r="122" spans="1:16">
      <c r="A122" s="115">
        <f>[1]Invoerenploeg!$CA$13</f>
        <v>0</v>
      </c>
      <c r="B122" s="115">
        <f>[1]Invoerenploeg!$BY$13</f>
        <v>0</v>
      </c>
      <c r="C122" s="115">
        <f>[1]Invoerenploeg!$BZ$13</f>
        <v>0</v>
      </c>
      <c r="D122" s="78"/>
      <c r="E122" s="78"/>
      <c r="F122" s="115"/>
      <c r="G122" s="115"/>
      <c r="H122" s="127"/>
      <c r="I122" s="134"/>
      <c r="J122" s="131"/>
      <c r="K122" s="78"/>
      <c r="L122" s="78"/>
      <c r="M122" s="78"/>
      <c r="N122" s="85"/>
      <c r="O122" s="78"/>
      <c r="P122" s="80"/>
    </row>
    <row r="123" spans="1:16">
      <c r="A123" s="115">
        <f>[1]Invoerenploeg!$CD$13</f>
        <v>0</v>
      </c>
      <c r="B123" s="115">
        <f>[1]Invoerenploeg!$CB$13</f>
        <v>0</v>
      </c>
      <c r="C123" s="115">
        <f>[1]Invoerenploeg!$CC$13</f>
        <v>0</v>
      </c>
      <c r="D123" s="115" t="s">
        <v>42</v>
      </c>
      <c r="E123" s="77"/>
      <c r="F123" s="77"/>
      <c r="G123" s="115" t="str">
        <f>[1]Invoerenploeg!$CK$13</f>
        <v>Socaboys</v>
      </c>
      <c r="H123" s="77"/>
      <c r="I123" s="77"/>
      <c r="J123" s="77"/>
      <c r="K123" s="77"/>
      <c r="L123" s="77"/>
      <c r="M123" s="77"/>
      <c r="N123" s="85"/>
      <c r="O123" s="78"/>
      <c r="P123" s="80"/>
    </row>
    <row r="124" spans="1:16">
      <c r="A124" s="115">
        <f>[1]Invoerenploeg!$CG$13</f>
        <v>0</v>
      </c>
      <c r="B124" s="115">
        <f>[1]Invoerenploeg!$CE$13</f>
        <v>0</v>
      </c>
      <c r="C124" s="115">
        <f>[1]Invoerenploeg!$CF$13</f>
        <v>0</v>
      </c>
      <c r="D124" s="115" t="s">
        <v>44</v>
      </c>
      <c r="E124" s="77"/>
      <c r="F124" s="77"/>
      <c r="G124" s="115" t="str">
        <f>[1]Invoerenploeg!$CL$13</f>
        <v>Swol Synchroteam</v>
      </c>
      <c r="H124" s="77"/>
      <c r="I124" s="77"/>
      <c r="J124" s="77"/>
      <c r="K124" s="77"/>
      <c r="L124" s="77"/>
      <c r="M124" s="77"/>
      <c r="N124" s="85"/>
      <c r="O124" s="78"/>
      <c r="P124" s="80"/>
    </row>
    <row r="125" spans="1:16">
      <c r="A125" s="115">
        <f>[1]Invoerenploeg!$CJ$13</f>
        <v>0</v>
      </c>
      <c r="B125" s="115">
        <f>[1]Invoerenploeg!$CH$13</f>
        <v>0</v>
      </c>
      <c r="C125" s="115">
        <f>[1]Invoerenploeg!$CI$13</f>
        <v>0</v>
      </c>
      <c r="D125" s="78"/>
      <c r="E125" s="78"/>
      <c r="F125" s="115"/>
      <c r="G125" s="115"/>
      <c r="H125" s="127"/>
      <c r="I125" s="134"/>
      <c r="J125" s="131"/>
      <c r="K125" s="78"/>
      <c r="L125" s="78"/>
      <c r="M125" s="78"/>
      <c r="N125" s="85"/>
      <c r="O125" s="78"/>
      <c r="P125" s="80"/>
    </row>
    <row r="126" spans="1:16" ht="15.75" thickBot="1">
      <c r="A126" s="78"/>
      <c r="B126" s="78"/>
      <c r="C126" s="78"/>
      <c r="D126" s="78"/>
      <c r="E126" s="78"/>
      <c r="F126" s="78"/>
      <c r="G126" s="78"/>
      <c r="H126" s="78"/>
      <c r="I126" s="78"/>
      <c r="J126" s="85"/>
      <c r="K126" s="78"/>
      <c r="L126" s="78"/>
      <c r="M126" s="78"/>
      <c r="N126" s="85"/>
      <c r="O126" s="78"/>
      <c r="P126" s="80"/>
    </row>
    <row r="127" spans="1:16">
      <c r="A127" s="133">
        <f>[1]Invoerenploeg!$B$14</f>
        <v>10</v>
      </c>
      <c r="B127" s="137" t="str">
        <f>[1]Invoerenploeg!$D$14</f>
        <v>ZPCH 2</v>
      </c>
      <c r="C127" s="104" t="str">
        <f>[1]Invoerenploeg!$E$14</f>
        <v>Midwest</v>
      </c>
      <c r="D127" s="148">
        <v>0.3</v>
      </c>
      <c r="E127" s="138">
        <f>[1]Invoerenploeg!$Q$14</f>
        <v>5</v>
      </c>
      <c r="F127" s="138">
        <f>[1]Invoerenploeg!$R$14</f>
        <v>4.3</v>
      </c>
      <c r="G127" s="138">
        <f>[1]Invoerenploeg!$S$14</f>
        <v>4.5999999999999996</v>
      </c>
      <c r="H127" s="139">
        <f>[1]Invoerenploeg!$T$14</f>
        <v>4.3</v>
      </c>
      <c r="I127" s="139">
        <f>[1]Invoerenploeg!$U$14</f>
        <v>4.9000000000000004</v>
      </c>
      <c r="J127" s="118">
        <f>[1]Invoerenploeg!$W$14</f>
        <v>13.8</v>
      </c>
      <c r="K127" s="140" t="s">
        <v>34</v>
      </c>
      <c r="L127" s="141" t="s">
        <v>35</v>
      </c>
      <c r="M127" s="142">
        <f>[1]Invoerenploeg!$C$1</f>
        <v>0</v>
      </c>
      <c r="N127" s="143" t="s">
        <v>36</v>
      </c>
      <c r="O127" s="149">
        <f>[1]Invoerenploeg!$DH$14*[1]Invoerenploeg!$C$1/100</f>
        <v>0</v>
      </c>
      <c r="P127" s="150" t="str">
        <f>[1]Invoerenploeg!$DI$14</f>
        <v/>
      </c>
    </row>
    <row r="128" spans="1:16" ht="15.75" thickBot="1">
      <c r="A128" s="115" t="str">
        <f>[1]Invoerenploeg!$BI$14</f>
        <v>afm</v>
      </c>
      <c r="B128" s="115" t="str">
        <f>[1]Invoerenploeg!$BG$14</f>
        <v>Nike Aardewijn</v>
      </c>
      <c r="C128" s="115">
        <f>[1]Invoerenploeg!$BH$14</f>
        <v>200503258</v>
      </c>
      <c r="D128" s="105">
        <v>0.4</v>
      </c>
      <c r="E128" s="116">
        <f>[1]Invoerenploeg!$AD$14</f>
        <v>5.2</v>
      </c>
      <c r="F128" s="116">
        <f>[1]Invoerenploeg!$AE$14</f>
        <v>4.0999999999999996</v>
      </c>
      <c r="G128" s="116">
        <f>[1]Invoerenploeg!$AF$14</f>
        <v>4.9000000000000004</v>
      </c>
      <c r="H128" s="117">
        <f>[1]Invoerenploeg!$AG$14</f>
        <v>4.3</v>
      </c>
      <c r="I128" s="117">
        <f>[1]Invoerenploeg!$AH$14</f>
        <v>5.0999999999999996</v>
      </c>
      <c r="J128" s="118">
        <f>[1]Invoerenploeg!$AJ$14</f>
        <v>19.066700000000001</v>
      </c>
      <c r="K128" s="119" t="s">
        <v>37</v>
      </c>
      <c r="L128" s="120" t="s">
        <v>38</v>
      </c>
      <c r="M128" s="121">
        <f>[1]Invoerenploeg!$C$3</f>
        <v>0</v>
      </c>
      <c r="N128" s="122" t="s">
        <v>36</v>
      </c>
      <c r="O128" s="151">
        <f>[1]Invoerenploeg!$H$14*[1]Invoerenploeg!$C$3/100</f>
        <v>0</v>
      </c>
      <c r="P128" s="80" t="str">
        <f>[1]Invoerenploeg!$I$14</f>
        <v/>
      </c>
    </row>
    <row r="129" spans="1:16">
      <c r="A129" s="115" t="str">
        <f>[1]Invoerenploeg!$BL$14</f>
        <v>x</v>
      </c>
      <c r="B129" s="115" t="str">
        <f>[1]Invoerenploeg!$BJ$14</f>
        <v>Kiki Koopmans</v>
      </c>
      <c r="C129" s="115">
        <f>[1]Invoerenploeg!$BK$14</f>
        <v>200503256</v>
      </c>
      <c r="D129" s="105">
        <v>0.3</v>
      </c>
      <c r="E129" s="116">
        <f>[1]Invoerenploeg!$AQ$14</f>
        <v>4.7</v>
      </c>
      <c r="F129" s="116">
        <f>[1]Invoerenploeg!$AR$14</f>
        <v>5</v>
      </c>
      <c r="G129" s="116">
        <f>[1]Invoerenploeg!$AS$14</f>
        <v>4.8</v>
      </c>
      <c r="H129" s="117">
        <f>[1]Invoerenploeg!$AT$14</f>
        <v>4.9000000000000004</v>
      </c>
      <c r="I129" s="117">
        <f>[1]Invoerenploeg!$AU$14</f>
        <v>5</v>
      </c>
      <c r="J129" s="118">
        <f>[1]Invoerenploeg!$AW$14</f>
        <v>14.7</v>
      </c>
      <c r="K129" s="119" t="s">
        <v>39</v>
      </c>
      <c r="L129" s="78"/>
      <c r="M129" s="78"/>
      <c r="N129" s="85"/>
      <c r="O129" s="78"/>
      <c r="P129" s="80"/>
    </row>
    <row r="130" spans="1:16">
      <c r="A130" s="115" t="str">
        <f>[1]Invoerenploeg!$BO$14</f>
        <v>x</v>
      </c>
      <c r="B130" s="115" t="str">
        <f>[1]Invoerenploeg!$BM$14</f>
        <v>Daniela Ghasseminejad 200404462</v>
      </c>
      <c r="C130" s="115">
        <f>[1]Invoerenploeg!$BN$14</f>
        <v>0</v>
      </c>
      <c r="D130" s="78"/>
      <c r="E130" s="78"/>
      <c r="F130" s="124"/>
      <c r="G130" s="124"/>
      <c r="H130" s="125"/>
      <c r="I130" s="125"/>
      <c r="J130" s="126">
        <f>SUM(J127:J129)</f>
        <v>47.566699999999997</v>
      </c>
      <c r="K130" s="78"/>
      <c r="L130" s="78"/>
      <c r="M130" s="78"/>
      <c r="N130" s="85"/>
      <c r="O130" s="78"/>
      <c r="P130" s="80"/>
    </row>
    <row r="131" spans="1:16" ht="15.75" thickBot="1">
      <c r="A131" s="115" t="str">
        <f>[1]Invoerenploeg!$BR$14</f>
        <v>x</v>
      </c>
      <c r="B131" s="115" t="str">
        <f>[1]Invoerenploeg!$BP$14</f>
        <v>Jente Hokke</v>
      </c>
      <c r="C131" s="115">
        <f>[1]Invoerenploeg!$BQ$14</f>
        <v>200602552</v>
      </c>
      <c r="D131" s="78"/>
      <c r="E131" s="78"/>
      <c r="F131" s="115"/>
      <c r="G131" s="115"/>
      <c r="H131" s="127"/>
      <c r="I131" s="128" t="s">
        <v>40</v>
      </c>
      <c r="J131" s="129">
        <f>[1]Invoerenploeg!$BA$14</f>
        <v>0.5</v>
      </c>
      <c r="K131" s="130" t="s">
        <v>41</v>
      </c>
      <c r="L131" s="78"/>
      <c r="M131" s="78"/>
      <c r="N131" s="85"/>
      <c r="O131" s="78"/>
      <c r="P131" s="80"/>
    </row>
    <row r="132" spans="1:16" ht="16.5" thickTop="1" thickBot="1">
      <c r="A132" s="115" t="str">
        <f>[1]Invoerenploeg!$BU$14</f>
        <v>x</v>
      </c>
      <c r="B132" s="115" t="str">
        <f>[1]Invoerenploeg!$BS$14</f>
        <v>Charelle Spaan</v>
      </c>
      <c r="C132" s="115">
        <f>[1]Invoerenploeg!$BT$14</f>
        <v>200503084</v>
      </c>
      <c r="D132" s="78"/>
      <c r="E132" s="78"/>
      <c r="F132" s="115"/>
      <c r="G132" s="115"/>
      <c r="H132" s="127"/>
      <c r="I132" s="128" t="s">
        <v>8</v>
      </c>
      <c r="J132" s="131">
        <f>[1]Invoerenploeg!$BB$14</f>
        <v>47.066699999999997</v>
      </c>
      <c r="K132" s="78"/>
      <c r="L132" s="78" t="s">
        <v>43</v>
      </c>
      <c r="M132" s="78">
        <f>[1]Invoerenploeg!$C$2</f>
        <v>100</v>
      </c>
      <c r="N132" s="132" t="s">
        <v>36</v>
      </c>
      <c r="O132" s="100">
        <f>[1]Invoerenploeg!$BD$14</f>
        <v>47.066699999999997</v>
      </c>
      <c r="P132" s="80">
        <f>[1]Invoerenploeg!$K$14</f>
        <v>10</v>
      </c>
    </row>
    <row r="133" spans="1:16" ht="15.75" thickTop="1">
      <c r="A133" s="115" t="str">
        <f>[1]Invoerenploeg!$BX$14</f>
        <v>x</v>
      </c>
      <c r="B133" s="115" t="str">
        <f>[1]Invoerenploeg!$BV$14</f>
        <v>Carmen Kret</v>
      </c>
      <c r="C133" s="115">
        <f>[1]Invoerenploeg!$BW$14</f>
        <v>200503260</v>
      </c>
      <c r="D133" s="78"/>
      <c r="E133" s="78"/>
      <c r="F133" s="115"/>
      <c r="G133" s="115"/>
      <c r="H133" s="133">
        <f>[1]Invoerenploeg!$F$14</f>
        <v>0</v>
      </c>
      <c r="I133" s="78"/>
      <c r="J133" s="131"/>
      <c r="K133" s="78"/>
      <c r="L133" s="134" t="s">
        <v>45</v>
      </c>
      <c r="M133" s="78"/>
      <c r="N133" s="78"/>
      <c r="O133" s="85">
        <f>[1]Invoerenploeg!$C$14</f>
        <v>47.066699999999997</v>
      </c>
      <c r="P133" s="135"/>
    </row>
    <row r="134" spans="1:16">
      <c r="A134" s="115" t="str">
        <f>[1]Invoerenploeg!$CA$14</f>
        <v>x</v>
      </c>
      <c r="B134" s="115" t="str">
        <f>[1]Invoerenploeg!$BY$14</f>
        <v>Marola Youssef</v>
      </c>
      <c r="C134" s="115">
        <f>[1]Invoerenploeg!$BZ$14</f>
        <v>200503006</v>
      </c>
      <c r="D134" s="78"/>
      <c r="E134" s="78"/>
      <c r="F134" s="115"/>
      <c r="G134" s="115"/>
      <c r="H134" s="127"/>
      <c r="I134" s="134"/>
      <c r="J134" s="131"/>
      <c r="K134" s="78"/>
      <c r="L134" s="78"/>
      <c r="M134" s="78"/>
      <c r="N134" s="85"/>
      <c r="O134" s="78"/>
      <c r="P134" s="80"/>
    </row>
    <row r="135" spans="1:16">
      <c r="A135" s="115" t="str">
        <f>[1]Invoerenploeg!$CD$14</f>
        <v>x</v>
      </c>
      <c r="B135" s="115" t="str">
        <f>[1]Invoerenploeg!$CB$14</f>
        <v>Anastasia Ibrahimov</v>
      </c>
      <c r="C135" s="115">
        <f>[1]Invoerenploeg!$CC$14</f>
        <v>200404460</v>
      </c>
      <c r="D135" s="115" t="s">
        <v>42</v>
      </c>
      <c r="E135" s="77"/>
      <c r="F135" s="77"/>
      <c r="G135" s="115" t="str">
        <f>[1]Invoerenploeg!$CK$14</f>
        <v>Mexico</v>
      </c>
      <c r="H135" s="77"/>
      <c r="I135" s="77"/>
      <c r="J135" s="77"/>
      <c r="K135" s="77"/>
      <c r="L135" s="77"/>
      <c r="M135" s="77"/>
      <c r="N135" s="85"/>
      <c r="O135" s="78"/>
      <c r="P135" s="80"/>
    </row>
    <row r="136" spans="1:16">
      <c r="A136" s="115">
        <f>[1]Invoerenploeg!$CG$14</f>
        <v>0</v>
      </c>
      <c r="B136" s="115">
        <f>[1]Invoerenploeg!$CE$14</f>
        <v>0</v>
      </c>
      <c r="C136" s="115">
        <f>[1]Invoerenploeg!$CF$14</f>
        <v>0</v>
      </c>
      <c r="D136" s="115" t="s">
        <v>44</v>
      </c>
      <c r="E136" s="77"/>
      <c r="F136" s="77"/>
      <c r="G136" s="115" t="str">
        <f>[1]Invoerenploeg!$CL$14</f>
        <v>ZPCH</v>
      </c>
      <c r="H136" s="77"/>
      <c r="I136" s="77"/>
      <c r="J136" s="77"/>
      <c r="K136" s="77"/>
      <c r="L136" s="77"/>
      <c r="M136" s="77"/>
      <c r="N136" s="85"/>
      <c r="O136" s="78"/>
      <c r="P136" s="80"/>
    </row>
    <row r="137" spans="1:16">
      <c r="A137" s="115">
        <f>[1]Invoerenploeg!$CJ$14</f>
        <v>0</v>
      </c>
      <c r="B137" s="115">
        <f>[1]Invoerenploeg!$CH$14</f>
        <v>0</v>
      </c>
      <c r="C137" s="115">
        <f>[1]Invoerenploeg!$CI$14</f>
        <v>0</v>
      </c>
      <c r="D137" s="78"/>
      <c r="E137" s="78"/>
      <c r="F137" s="115"/>
      <c r="G137" s="115"/>
      <c r="H137" s="127"/>
      <c r="I137" s="134"/>
      <c r="J137" s="131"/>
      <c r="K137" s="78"/>
      <c r="L137" s="78"/>
      <c r="M137" s="78"/>
      <c r="N137" s="85"/>
      <c r="O137" s="78"/>
      <c r="P137" s="80"/>
    </row>
    <row r="138" spans="1:16" ht="15.75" thickBot="1">
      <c r="A138" s="78"/>
      <c r="B138" s="78"/>
      <c r="C138" s="78"/>
      <c r="D138" s="78"/>
      <c r="E138" s="78"/>
      <c r="F138" s="78"/>
      <c r="G138" s="78"/>
      <c r="H138" s="78"/>
      <c r="I138" s="78"/>
      <c r="J138" s="85"/>
      <c r="K138" s="78"/>
      <c r="L138" s="78"/>
      <c r="M138" s="78"/>
      <c r="N138" s="85"/>
      <c r="O138" s="78"/>
      <c r="P138" s="80"/>
    </row>
    <row r="139" spans="1:16">
      <c r="A139" s="133">
        <f>[1]Invoerenploeg!$B$15</f>
        <v>11</v>
      </c>
      <c r="B139" s="137" t="str">
        <f>[1]Invoerenploeg!$D$15</f>
        <v>ZPC Nederweert</v>
      </c>
      <c r="C139" s="104" t="str">
        <f>[1]Invoerenploeg!$E$15</f>
        <v>Zuid</v>
      </c>
      <c r="D139" s="148">
        <v>0.3</v>
      </c>
      <c r="E139" s="138">
        <f>[1]Invoerenploeg!$Q$15</f>
        <v>5</v>
      </c>
      <c r="F139" s="138">
        <f>[1]Invoerenploeg!$R$15</f>
        <v>4</v>
      </c>
      <c r="G139" s="138">
        <f>[1]Invoerenploeg!$S$15</f>
        <v>4.9000000000000004</v>
      </c>
      <c r="H139" s="139">
        <f>[1]Invoerenploeg!$T$15</f>
        <v>4.3</v>
      </c>
      <c r="I139" s="139">
        <f>[1]Invoerenploeg!$U$15</f>
        <v>4.7</v>
      </c>
      <c r="J139" s="118">
        <f>[1]Invoerenploeg!$W$15</f>
        <v>13.9</v>
      </c>
      <c r="K139" s="140" t="s">
        <v>34</v>
      </c>
      <c r="L139" s="141" t="s">
        <v>35</v>
      </c>
      <c r="M139" s="142">
        <f>[1]Invoerenploeg!$C$1</f>
        <v>0</v>
      </c>
      <c r="N139" s="143" t="s">
        <v>36</v>
      </c>
      <c r="O139" s="149">
        <f>[1]Invoerenploeg!$DH$15*[1]Invoerenploeg!$C$1/100</f>
        <v>0</v>
      </c>
      <c r="P139" s="150" t="str">
        <f>[1]Invoerenploeg!$DI$15</f>
        <v/>
      </c>
    </row>
    <row r="140" spans="1:16" ht="15.75" thickBot="1">
      <c r="A140" s="115" t="str">
        <f>[1]Invoerenploeg!$BI$15</f>
        <v>x</v>
      </c>
      <c r="B140" s="115" t="str">
        <f>[1]Invoerenploeg!$BG$15</f>
        <v>Saar Geenen</v>
      </c>
      <c r="C140" s="115">
        <f>[1]Invoerenploeg!$BH$15</f>
        <v>200501772</v>
      </c>
      <c r="D140" s="105">
        <v>0.4</v>
      </c>
      <c r="E140" s="116">
        <f>[1]Invoerenploeg!$AD$15</f>
        <v>4.5999999999999996</v>
      </c>
      <c r="F140" s="116">
        <f>[1]Invoerenploeg!$AE$15</f>
        <v>5.6</v>
      </c>
      <c r="G140" s="116">
        <f>[1]Invoerenploeg!$AF$15</f>
        <v>5</v>
      </c>
      <c r="H140" s="117">
        <f>[1]Invoerenploeg!$AG$15</f>
        <v>4</v>
      </c>
      <c r="I140" s="117">
        <f>[1]Invoerenploeg!$AH$15</f>
        <v>4.7</v>
      </c>
      <c r="J140" s="118">
        <f>[1]Invoerenploeg!$AJ$15</f>
        <v>19.066700000000001</v>
      </c>
      <c r="K140" s="119" t="s">
        <v>37</v>
      </c>
      <c r="L140" s="120" t="s">
        <v>38</v>
      </c>
      <c r="M140" s="121">
        <f>[1]Invoerenploeg!$C$3</f>
        <v>0</v>
      </c>
      <c r="N140" s="122" t="s">
        <v>36</v>
      </c>
      <c r="O140" s="151">
        <f>[1]Invoerenploeg!$H$15*[1]Invoerenploeg!$C$3/100</f>
        <v>0</v>
      </c>
      <c r="P140" s="80" t="str">
        <f>[1]Invoerenploeg!$I$15</f>
        <v/>
      </c>
    </row>
    <row r="141" spans="1:16">
      <c r="A141" s="115" t="str">
        <f>[1]Invoerenploeg!$BL$15</f>
        <v>x</v>
      </c>
      <c r="B141" s="115" t="str">
        <f>[1]Invoerenploeg!$BJ$15</f>
        <v>Loes Jenniskens</v>
      </c>
      <c r="C141" s="115">
        <f>[1]Invoerenploeg!$BK$15</f>
        <v>200501774</v>
      </c>
      <c r="D141" s="105">
        <v>0.3</v>
      </c>
      <c r="E141" s="116">
        <f>[1]Invoerenploeg!$AQ$15</f>
        <v>4.3</v>
      </c>
      <c r="F141" s="116">
        <f>[1]Invoerenploeg!$AR$15</f>
        <v>4.5999999999999996</v>
      </c>
      <c r="G141" s="116">
        <f>[1]Invoerenploeg!$AS$15</f>
        <v>4.9000000000000004</v>
      </c>
      <c r="H141" s="117">
        <f>[1]Invoerenploeg!$AT$15</f>
        <v>5.0999999999999996</v>
      </c>
      <c r="I141" s="117">
        <f>[1]Invoerenploeg!$AU$15</f>
        <v>5.0999999999999996</v>
      </c>
      <c r="J141" s="118">
        <f>[1]Invoerenploeg!$AW$15</f>
        <v>14.6</v>
      </c>
      <c r="K141" s="119" t="s">
        <v>39</v>
      </c>
      <c r="L141" s="78"/>
      <c r="M141" s="78"/>
      <c r="N141" s="85"/>
      <c r="O141" s="78"/>
      <c r="P141" s="80"/>
    </row>
    <row r="142" spans="1:16">
      <c r="A142" s="115" t="str">
        <f>[1]Invoerenploeg!$BO$15</f>
        <v>x</v>
      </c>
      <c r="B142" s="115" t="str">
        <f>[1]Invoerenploeg!$BM$15</f>
        <v>Kyra Nijssen</v>
      </c>
      <c r="C142" s="115">
        <f>[1]Invoerenploeg!$BN$15</f>
        <v>200403138</v>
      </c>
      <c r="D142" s="78"/>
      <c r="E142" s="78"/>
      <c r="F142" s="124"/>
      <c r="G142" s="124"/>
      <c r="H142" s="125"/>
      <c r="I142" s="125"/>
      <c r="J142" s="126">
        <f>SUM(J139:J141)</f>
        <v>47.566700000000004</v>
      </c>
      <c r="K142" s="78"/>
      <c r="L142" s="78"/>
      <c r="M142" s="78"/>
      <c r="N142" s="85"/>
      <c r="O142" s="78"/>
      <c r="P142" s="80"/>
    </row>
    <row r="143" spans="1:16" ht="15.75" thickBot="1">
      <c r="A143" s="115" t="str">
        <f>[1]Invoerenploeg!$BR$15</f>
        <v>x</v>
      </c>
      <c r="B143" s="115" t="str">
        <f>[1]Invoerenploeg!$BP$15</f>
        <v>Nadine Pouwels</v>
      </c>
      <c r="C143" s="115">
        <f>[1]Invoerenploeg!$BQ$15</f>
        <v>200600846</v>
      </c>
      <c r="D143" s="78"/>
      <c r="E143" s="78"/>
      <c r="F143" s="115"/>
      <c r="G143" s="115"/>
      <c r="H143" s="127"/>
      <c r="I143" s="128" t="s">
        <v>40</v>
      </c>
      <c r="J143" s="129">
        <f>[1]Invoerenploeg!$BA$15</f>
        <v>1</v>
      </c>
      <c r="K143" s="130" t="s">
        <v>41</v>
      </c>
      <c r="L143" s="78"/>
      <c r="M143" s="78"/>
      <c r="N143" s="85"/>
      <c r="O143" s="78"/>
      <c r="P143" s="80"/>
    </row>
    <row r="144" spans="1:16" ht="16.5" thickTop="1" thickBot="1">
      <c r="A144" s="115" t="str">
        <f>[1]Invoerenploeg!$BU$15</f>
        <v>x</v>
      </c>
      <c r="B144" s="115" t="str">
        <f>[1]Invoerenploeg!$BS$15</f>
        <v>Mirthe Teeuwen</v>
      </c>
      <c r="C144" s="115">
        <f>[1]Invoerenploeg!$BT$15</f>
        <v>200501778</v>
      </c>
      <c r="D144" s="78"/>
      <c r="E144" s="78"/>
      <c r="F144" s="115"/>
      <c r="G144" s="115"/>
      <c r="H144" s="127"/>
      <c r="I144" s="128" t="s">
        <v>8</v>
      </c>
      <c r="J144" s="131">
        <f>[1]Invoerenploeg!$BB$15</f>
        <v>46.566700000000004</v>
      </c>
      <c r="K144" s="78"/>
      <c r="L144" s="78" t="s">
        <v>43</v>
      </c>
      <c r="M144" s="78">
        <f>[1]Invoerenploeg!$C$2</f>
        <v>100</v>
      </c>
      <c r="N144" s="132" t="s">
        <v>36</v>
      </c>
      <c r="O144" s="100">
        <f>[1]Invoerenploeg!$BD$15</f>
        <v>46.566699999999997</v>
      </c>
      <c r="P144" s="80">
        <f>[1]Invoerenploeg!$K$15</f>
        <v>11</v>
      </c>
    </row>
    <row r="145" spans="1:16" ht="15.75" thickTop="1">
      <c r="A145" s="115" t="str">
        <f>[1]Invoerenploeg!$BX$15</f>
        <v>x</v>
      </c>
      <c r="B145" s="115" t="str">
        <f>[1]Invoerenploeg!$BV$15</f>
        <v>Bente Thijssen</v>
      </c>
      <c r="C145" s="115">
        <f>[1]Invoerenploeg!$BW$15</f>
        <v>200501782</v>
      </c>
      <c r="D145" s="78"/>
      <c r="E145" s="78"/>
      <c r="F145" s="115"/>
      <c r="G145" s="115"/>
      <c r="H145" s="133">
        <f>[1]Invoerenploeg!$F$15</f>
        <v>0</v>
      </c>
      <c r="I145" s="78"/>
      <c r="J145" s="131"/>
      <c r="K145" s="78"/>
      <c r="L145" s="134" t="s">
        <v>45</v>
      </c>
      <c r="M145" s="78"/>
      <c r="N145" s="78"/>
      <c r="O145" s="85">
        <f>[1]Invoerenploeg!$C$15</f>
        <v>46.566699999999997</v>
      </c>
      <c r="P145" s="135"/>
    </row>
    <row r="146" spans="1:16">
      <c r="A146" s="115">
        <f>[1]Invoerenploeg!$CA$15</f>
        <v>0</v>
      </c>
      <c r="B146" s="115">
        <f>[1]Invoerenploeg!$BY$15</f>
        <v>0</v>
      </c>
      <c r="C146" s="115">
        <f>[1]Invoerenploeg!$BZ$15</f>
        <v>0</v>
      </c>
      <c r="D146" s="78"/>
      <c r="E146" s="78"/>
      <c r="F146" s="115"/>
      <c r="G146" s="115"/>
      <c r="H146" s="127"/>
      <c r="I146" s="134"/>
      <c r="J146" s="131"/>
      <c r="K146" s="78"/>
      <c r="L146" s="78"/>
      <c r="M146" s="78"/>
      <c r="N146" s="85"/>
      <c r="O146" s="78"/>
      <c r="P146" s="80"/>
    </row>
    <row r="147" spans="1:16">
      <c r="A147" s="115">
        <f>[1]Invoerenploeg!$CD$15</f>
        <v>0</v>
      </c>
      <c r="B147" s="115">
        <f>[1]Invoerenploeg!$CB$15</f>
        <v>0</v>
      </c>
      <c r="C147" s="115">
        <f>[1]Invoerenploeg!$CC$15</f>
        <v>0</v>
      </c>
      <c r="D147" s="115" t="s">
        <v>42</v>
      </c>
      <c r="E147" s="77"/>
      <c r="F147" s="77"/>
      <c r="G147" s="115" t="str">
        <f>[1]Invoerenploeg!$CK$15</f>
        <v>I like to move it</v>
      </c>
      <c r="H147" s="77"/>
      <c r="I147" s="77"/>
      <c r="J147" s="77"/>
      <c r="K147" s="77"/>
      <c r="L147" s="77"/>
      <c r="M147" s="77"/>
      <c r="N147" s="85"/>
      <c r="O147" s="78"/>
      <c r="P147" s="80"/>
    </row>
    <row r="148" spans="1:16">
      <c r="A148" s="115">
        <f>[1]Invoerenploeg!$CG$15</f>
        <v>0</v>
      </c>
      <c r="B148" s="115">
        <f>[1]Invoerenploeg!$CE$15</f>
        <v>0</v>
      </c>
      <c r="C148" s="115">
        <f>[1]Invoerenploeg!$CF$15</f>
        <v>0</v>
      </c>
      <c r="D148" s="115" t="s">
        <v>44</v>
      </c>
      <c r="E148" s="77"/>
      <c r="F148" s="77"/>
      <c r="G148" s="115" t="str">
        <f>[1]Invoerenploeg!$CL$15</f>
        <v>Synchroteam ZPC Nederweert</v>
      </c>
      <c r="H148" s="77"/>
      <c r="I148" s="77"/>
      <c r="J148" s="77"/>
      <c r="K148" s="77"/>
      <c r="L148" s="77"/>
      <c r="M148" s="77"/>
      <c r="N148" s="85"/>
      <c r="O148" s="78"/>
      <c r="P148" s="80"/>
    </row>
    <row r="149" spans="1:16">
      <c r="A149" s="115">
        <f>[1]Invoerenploeg!$CJ$15</f>
        <v>0</v>
      </c>
      <c r="B149" s="115">
        <f>[1]Invoerenploeg!$CH$15</f>
        <v>0</v>
      </c>
      <c r="C149" s="115">
        <f>[1]Invoerenploeg!$CI$15</f>
        <v>0</v>
      </c>
      <c r="D149" s="78"/>
      <c r="E149" s="78"/>
      <c r="F149" s="115"/>
      <c r="G149" s="115"/>
      <c r="H149" s="127"/>
      <c r="I149" s="134"/>
      <c r="J149" s="131"/>
      <c r="K149" s="78"/>
      <c r="L149" s="78"/>
      <c r="M149" s="78"/>
      <c r="N149" s="85"/>
      <c r="O149" s="78"/>
      <c r="P149" s="80"/>
    </row>
    <row r="150" spans="1:16" ht="15.75" thickBot="1">
      <c r="A150" s="78"/>
      <c r="B150" s="78"/>
      <c r="C150" s="78"/>
      <c r="D150" s="78"/>
      <c r="E150" s="78"/>
      <c r="F150" s="78"/>
      <c r="G150" s="78"/>
      <c r="H150" s="78"/>
      <c r="I150" s="78"/>
      <c r="J150" s="85"/>
      <c r="K150" s="78"/>
      <c r="L150" s="78"/>
      <c r="M150" s="78"/>
      <c r="N150" s="85"/>
      <c r="O150" s="78"/>
      <c r="P150" s="80"/>
    </row>
    <row r="151" spans="1:16">
      <c r="A151" s="133">
        <f>[1]Invoerenploeg!$B$16</f>
        <v>12</v>
      </c>
      <c r="B151" s="137" t="str">
        <f>[1]Invoerenploeg!$D$16</f>
        <v>ZCNF'34</v>
      </c>
      <c r="C151" s="104" t="str">
        <f>[1]Invoerenploeg!$E$16</f>
        <v>Noord</v>
      </c>
      <c r="D151" s="148">
        <v>0.3</v>
      </c>
      <c r="E151" s="138">
        <f>[1]Invoerenploeg!$Q$16</f>
        <v>5.0999999999999996</v>
      </c>
      <c r="F151" s="138">
        <f>[1]Invoerenploeg!$R$16</f>
        <v>4.4000000000000004</v>
      </c>
      <c r="G151" s="138">
        <f>[1]Invoerenploeg!$S$16</f>
        <v>4.3</v>
      </c>
      <c r="H151" s="139">
        <f>[1]Invoerenploeg!$T$16</f>
        <v>4.3</v>
      </c>
      <c r="I151" s="139">
        <f>[1]Invoerenploeg!$U$16</f>
        <v>4.5999999999999996</v>
      </c>
      <c r="J151" s="118">
        <f>[1]Invoerenploeg!$W$16</f>
        <v>13.3</v>
      </c>
      <c r="K151" s="140" t="s">
        <v>34</v>
      </c>
      <c r="L151" s="141" t="s">
        <v>35</v>
      </c>
      <c r="M151" s="142">
        <f>[1]Invoerenploeg!$C$1</f>
        <v>0</v>
      </c>
      <c r="N151" s="143" t="s">
        <v>36</v>
      </c>
      <c r="O151" s="149">
        <f>[1]Invoerenploeg!$DH$16*[1]Invoerenploeg!$C$1/100</f>
        <v>0</v>
      </c>
      <c r="P151" s="150" t="str">
        <f>[1]Invoerenploeg!$DI$16</f>
        <v/>
      </c>
    </row>
    <row r="152" spans="1:16" ht="15.75" thickBot="1">
      <c r="A152" s="115" t="str">
        <f>[1]Invoerenploeg!$BI$16</f>
        <v>x</v>
      </c>
      <c r="B152" s="115" t="str">
        <f>[1]Invoerenploeg!$BG$16</f>
        <v>Naomi de Boer</v>
      </c>
      <c r="C152" s="115">
        <f>[1]Invoerenploeg!$BH$16</f>
        <v>200304490</v>
      </c>
      <c r="D152" s="105">
        <v>0.4</v>
      </c>
      <c r="E152" s="116">
        <f>[1]Invoerenploeg!$AD$16</f>
        <v>4.5999999999999996</v>
      </c>
      <c r="F152" s="116">
        <f>[1]Invoerenploeg!$AE$16</f>
        <v>4.5999999999999996</v>
      </c>
      <c r="G152" s="116">
        <f>[1]Invoerenploeg!$AF$16</f>
        <v>4.7</v>
      </c>
      <c r="H152" s="117">
        <f>[1]Invoerenploeg!$AG$16</f>
        <v>4.4000000000000004</v>
      </c>
      <c r="I152" s="117">
        <f>[1]Invoerenploeg!$AH$16</f>
        <v>4.7</v>
      </c>
      <c r="J152" s="118">
        <f>[1]Invoerenploeg!$AJ$16</f>
        <v>18.533300000000001</v>
      </c>
      <c r="K152" s="119" t="s">
        <v>37</v>
      </c>
      <c r="L152" s="120" t="s">
        <v>38</v>
      </c>
      <c r="M152" s="121">
        <f>[1]Invoerenploeg!$C$3</f>
        <v>0</v>
      </c>
      <c r="N152" s="122" t="s">
        <v>36</v>
      </c>
      <c r="O152" s="151">
        <f>[1]Invoerenploeg!$H$16*[1]Invoerenploeg!$C$3/100</f>
        <v>0</v>
      </c>
      <c r="P152" s="80" t="str">
        <f>[1]Invoerenploeg!$I$16</f>
        <v/>
      </c>
    </row>
    <row r="153" spans="1:16">
      <c r="A153" s="115" t="str">
        <f>[1]Invoerenploeg!$BL$16</f>
        <v>x</v>
      </c>
      <c r="B153" s="115" t="str">
        <f>[1]Invoerenploeg!$BJ$16</f>
        <v>Desiree Schouten</v>
      </c>
      <c r="C153" s="115">
        <f>[1]Invoerenploeg!$BK$16</f>
        <v>200503480</v>
      </c>
      <c r="D153" s="105">
        <v>0.3</v>
      </c>
      <c r="E153" s="116">
        <f>[1]Invoerenploeg!$AQ$16</f>
        <v>4</v>
      </c>
      <c r="F153" s="116">
        <f>[1]Invoerenploeg!$AR$16</f>
        <v>4.2</v>
      </c>
      <c r="G153" s="116">
        <f>[1]Invoerenploeg!$AS$16</f>
        <v>5</v>
      </c>
      <c r="H153" s="117">
        <f>[1]Invoerenploeg!$AT$16</f>
        <v>4.5999999999999996</v>
      </c>
      <c r="I153" s="117">
        <f>[1]Invoerenploeg!$AU$16</f>
        <v>5.0999999999999996</v>
      </c>
      <c r="J153" s="118">
        <f>[1]Invoerenploeg!$AW$16</f>
        <v>13.8</v>
      </c>
      <c r="K153" s="119" t="s">
        <v>39</v>
      </c>
      <c r="L153" s="78"/>
      <c r="M153" s="78"/>
      <c r="N153" s="85"/>
      <c r="O153" s="78"/>
      <c r="P153" s="80"/>
    </row>
    <row r="154" spans="1:16">
      <c r="A154" s="115" t="str">
        <f>[1]Invoerenploeg!$BO$16</f>
        <v>x</v>
      </c>
      <c r="B154" s="115" t="str">
        <f>[1]Invoerenploeg!$BM$16</f>
        <v>Jolien Bouma</v>
      </c>
      <c r="C154" s="115">
        <f>[1]Invoerenploeg!$BN$16</f>
        <v>200404790</v>
      </c>
      <c r="D154" s="78"/>
      <c r="E154" s="78"/>
      <c r="F154" s="124"/>
      <c r="G154" s="124"/>
      <c r="H154" s="125"/>
      <c r="I154" s="125"/>
      <c r="J154" s="126">
        <f>SUM(J151:J153)</f>
        <v>45.633300000000006</v>
      </c>
      <c r="K154" s="78"/>
      <c r="L154" s="78"/>
      <c r="M154" s="78"/>
      <c r="N154" s="85"/>
      <c r="O154" s="78"/>
      <c r="P154" s="80"/>
    </row>
    <row r="155" spans="1:16" ht="15.75" thickBot="1">
      <c r="A155" s="115" t="str">
        <f>[1]Invoerenploeg!$BR$16</f>
        <v>x</v>
      </c>
      <c r="B155" s="115" t="str">
        <f>[1]Invoerenploeg!$BP$16</f>
        <v>Tessa Koelma</v>
      </c>
      <c r="C155" s="115">
        <f>[1]Invoerenploeg!$BQ$16</f>
        <v>200503476</v>
      </c>
      <c r="D155" s="78"/>
      <c r="E155" s="78"/>
      <c r="F155" s="115"/>
      <c r="G155" s="115"/>
      <c r="H155" s="127"/>
      <c r="I155" s="128" t="s">
        <v>40</v>
      </c>
      <c r="J155" s="129">
        <f>[1]Invoerenploeg!$BA$16</f>
        <v>0</v>
      </c>
      <c r="K155" s="130" t="s">
        <v>41</v>
      </c>
      <c r="L155" s="78"/>
      <c r="M155" s="78"/>
      <c r="N155" s="85"/>
      <c r="O155" s="78"/>
      <c r="P155" s="80"/>
    </row>
    <row r="156" spans="1:16" ht="16.5" thickTop="1" thickBot="1">
      <c r="A156" s="115" t="str">
        <f>[1]Invoerenploeg!$BU$16</f>
        <v>x</v>
      </c>
      <c r="B156" s="115" t="str">
        <f>[1]Invoerenploeg!$BS$16</f>
        <v>Eva de Vries</v>
      </c>
      <c r="C156" s="115">
        <f>[1]Invoerenploeg!$BT$16</f>
        <v>200502336</v>
      </c>
      <c r="D156" s="78"/>
      <c r="E156" s="78"/>
      <c r="F156" s="115"/>
      <c r="G156" s="115"/>
      <c r="H156" s="127"/>
      <c r="I156" s="128" t="s">
        <v>8</v>
      </c>
      <c r="J156" s="131">
        <f>[1]Invoerenploeg!$BB$16</f>
        <v>45.633300000000006</v>
      </c>
      <c r="K156" s="78"/>
      <c r="L156" s="78" t="s">
        <v>43</v>
      </c>
      <c r="M156" s="78">
        <f>[1]Invoerenploeg!$C$2</f>
        <v>100</v>
      </c>
      <c r="N156" s="132" t="s">
        <v>36</v>
      </c>
      <c r="O156" s="100">
        <f>[1]Invoerenploeg!$BD$16</f>
        <v>45.633299999999998</v>
      </c>
      <c r="P156" s="80">
        <f>[1]Invoerenploeg!$K$16</f>
        <v>12</v>
      </c>
    </row>
    <row r="157" spans="1:16" ht="15.75" thickTop="1">
      <c r="A157" s="115" t="str">
        <f>[1]Invoerenploeg!$BX$16</f>
        <v>x</v>
      </c>
      <c r="B157" s="115" t="str">
        <f>[1]Invoerenploeg!$BV$16</f>
        <v>Kim de Vries</v>
      </c>
      <c r="C157" s="115">
        <f>[1]Invoerenploeg!$BW$16</f>
        <v>200302274</v>
      </c>
      <c r="D157" s="78"/>
      <c r="E157" s="78"/>
      <c r="F157" s="115"/>
      <c r="G157" s="115"/>
      <c r="H157" s="133">
        <f>[1]Invoerenploeg!$F$16</f>
        <v>0</v>
      </c>
      <c r="I157" s="78"/>
      <c r="J157" s="131"/>
      <c r="K157" s="78"/>
      <c r="L157" s="134" t="s">
        <v>45</v>
      </c>
      <c r="M157" s="78"/>
      <c r="N157" s="78"/>
      <c r="O157" s="85">
        <f>[1]Invoerenploeg!$C$16</f>
        <v>45.633299999999998</v>
      </c>
      <c r="P157" s="135"/>
    </row>
    <row r="158" spans="1:16">
      <c r="A158" s="115" t="str">
        <f>[1]Invoerenploeg!$CA$16</f>
        <v>x</v>
      </c>
      <c r="B158" s="115" t="str">
        <f>[1]Invoerenploeg!$BY$16</f>
        <v>Yora Canter Visscher</v>
      </c>
      <c r="C158" s="115">
        <f>[1]Invoerenploeg!$BZ$16</f>
        <v>200502630</v>
      </c>
      <c r="D158" s="78"/>
      <c r="E158" s="78"/>
      <c r="F158" s="115"/>
      <c r="G158" s="115"/>
      <c r="H158" s="127"/>
      <c r="I158" s="134"/>
      <c r="J158" s="131"/>
      <c r="K158" s="78"/>
      <c r="L158" s="78"/>
      <c r="M158" s="78"/>
      <c r="N158" s="85"/>
      <c r="O158" s="78"/>
      <c r="P158" s="80"/>
    </row>
    <row r="159" spans="1:16">
      <c r="A159" s="115" t="str">
        <f>[1]Invoerenploeg!$CD$16</f>
        <v>x</v>
      </c>
      <c r="B159" s="115" t="str">
        <f>[1]Invoerenploeg!$CB$16</f>
        <v>Maureen Haisma</v>
      </c>
      <c r="C159" s="115">
        <f>[1]Invoerenploeg!$CC$16</f>
        <v>200503478</v>
      </c>
      <c r="D159" s="115" t="s">
        <v>42</v>
      </c>
      <c r="E159" s="77"/>
      <c r="F159" s="77"/>
      <c r="G159" s="115" t="str">
        <f>[1]Invoerenploeg!$CK$16</f>
        <v>Caravan Palace</v>
      </c>
      <c r="H159" s="77"/>
      <c r="I159" s="77"/>
      <c r="J159" s="77"/>
      <c r="K159" s="77"/>
      <c r="L159" s="77"/>
      <c r="M159" s="77"/>
      <c r="N159" s="85"/>
      <c r="O159" s="78"/>
      <c r="P159" s="80"/>
    </row>
    <row r="160" spans="1:16">
      <c r="A160" s="115" t="str">
        <f>[1]Invoerenploeg!$CG$16</f>
        <v>res</v>
      </c>
      <c r="B160" s="115" t="str">
        <f>[1]Invoerenploeg!$CE$16</f>
        <v>Carine van Vaals</v>
      </c>
      <c r="C160" s="115">
        <f>[1]Invoerenploeg!$CF$16</f>
        <v>200203650</v>
      </c>
      <c r="D160" s="115" t="s">
        <v>44</v>
      </c>
      <c r="E160" s="77"/>
      <c r="F160" s="77"/>
      <c r="G160" s="115" t="str">
        <f>[1]Invoerenploeg!$CL$16</f>
        <v>Janny Vledder/Anita Bul</v>
      </c>
      <c r="H160" s="77"/>
      <c r="I160" s="77"/>
      <c r="J160" s="77"/>
      <c r="K160" s="77"/>
      <c r="L160" s="77"/>
      <c r="M160" s="77"/>
      <c r="N160" s="85"/>
      <c r="O160" s="78"/>
      <c r="P160" s="80"/>
    </row>
    <row r="161" spans="1:16">
      <c r="A161" s="115">
        <f>[1]Invoerenploeg!$CJ$16</f>
        <v>0</v>
      </c>
      <c r="B161" s="115">
        <f>[1]Invoerenploeg!$CH$16</f>
        <v>0</v>
      </c>
      <c r="C161" s="115">
        <f>[1]Invoerenploeg!$CI$16</f>
        <v>0</v>
      </c>
      <c r="D161" s="78"/>
      <c r="E161" s="78"/>
      <c r="F161" s="115"/>
      <c r="G161" s="115"/>
      <c r="H161" s="127"/>
      <c r="I161" s="134"/>
      <c r="J161" s="131"/>
      <c r="K161" s="78"/>
      <c r="L161" s="78"/>
      <c r="M161" s="78"/>
      <c r="N161" s="85"/>
      <c r="O161" s="78"/>
      <c r="P161" s="80"/>
    </row>
    <row r="162" spans="1:16" ht="15.75" thickBot="1">
      <c r="A162" s="78"/>
      <c r="B162" s="78"/>
      <c r="C162" s="78"/>
      <c r="D162" s="78"/>
      <c r="E162" s="78"/>
      <c r="F162" s="78"/>
      <c r="G162" s="78"/>
      <c r="H162" s="78"/>
      <c r="I162" s="78"/>
      <c r="J162" s="85"/>
      <c r="K162" s="78"/>
      <c r="L162" s="78"/>
      <c r="M162" s="78"/>
      <c r="N162" s="85"/>
      <c r="O162" s="78"/>
      <c r="P162" s="80"/>
    </row>
    <row r="163" spans="1:16">
      <c r="A163" s="133">
        <f>[1]Invoerenploeg!$B$17</f>
        <v>13</v>
      </c>
      <c r="B163" s="137" t="str">
        <f>[1]Invoerenploeg!$D$17</f>
        <v>HZPC</v>
      </c>
      <c r="C163" s="104" t="str">
        <f>[1]Invoerenploeg!$E$17</f>
        <v>Noord</v>
      </c>
      <c r="D163" s="148">
        <v>0.3</v>
      </c>
      <c r="E163" s="138">
        <f>[1]Invoerenploeg!$Q$17</f>
        <v>4.8</v>
      </c>
      <c r="F163" s="138">
        <f>[1]Invoerenploeg!$R$17</f>
        <v>4.0999999999999996</v>
      </c>
      <c r="G163" s="138">
        <f>[1]Invoerenploeg!$S$17</f>
        <v>4.7</v>
      </c>
      <c r="H163" s="139">
        <f>[1]Invoerenploeg!$T$17</f>
        <v>4.2</v>
      </c>
      <c r="I163" s="139">
        <f>[1]Invoerenploeg!$U$17</f>
        <v>4.7</v>
      </c>
      <c r="J163" s="118">
        <f>[1]Invoerenploeg!$W$17</f>
        <v>13.6</v>
      </c>
      <c r="K163" s="140" t="s">
        <v>34</v>
      </c>
      <c r="L163" s="141" t="s">
        <v>35</v>
      </c>
      <c r="M163" s="142">
        <f>[1]Invoerenploeg!$C$1</f>
        <v>0</v>
      </c>
      <c r="N163" s="143" t="s">
        <v>36</v>
      </c>
      <c r="O163" s="149">
        <f>[1]Invoerenploeg!$DH$17*[1]Invoerenploeg!$C$1/100</f>
        <v>0</v>
      </c>
      <c r="P163" s="150" t="str">
        <f>[1]Invoerenploeg!$DI$17</f>
        <v/>
      </c>
    </row>
    <row r="164" spans="1:16" ht="15.75" thickBot="1">
      <c r="A164" s="115" t="str">
        <f>[1]Invoerenploeg!$BI$17</f>
        <v>x</v>
      </c>
      <c r="B164" s="115" t="str">
        <f>[1]Invoerenploeg!$BG$17</f>
        <v>Jantien v/d Heide</v>
      </c>
      <c r="C164" s="115">
        <f>[1]Invoerenploeg!$BH$17</f>
        <v>200403602</v>
      </c>
      <c r="D164" s="105">
        <v>0.4</v>
      </c>
      <c r="E164" s="116">
        <f>[1]Invoerenploeg!$AD$17</f>
        <v>4.7</v>
      </c>
      <c r="F164" s="116">
        <f>[1]Invoerenploeg!$AE$17</f>
        <v>4.4000000000000004</v>
      </c>
      <c r="G164" s="116">
        <f>[1]Invoerenploeg!$AF$17</f>
        <v>5</v>
      </c>
      <c r="H164" s="117">
        <f>[1]Invoerenploeg!$AG$17</f>
        <v>4.2</v>
      </c>
      <c r="I164" s="117">
        <f>[1]Invoerenploeg!$AH$17</f>
        <v>5.3</v>
      </c>
      <c r="J164" s="118">
        <f>[1]Invoerenploeg!$AJ$17</f>
        <v>18.8</v>
      </c>
      <c r="K164" s="119" t="s">
        <v>37</v>
      </c>
      <c r="L164" s="120" t="s">
        <v>38</v>
      </c>
      <c r="M164" s="121">
        <f>[1]Invoerenploeg!$C$3</f>
        <v>0</v>
      </c>
      <c r="N164" s="122" t="s">
        <v>36</v>
      </c>
      <c r="O164" s="151">
        <f>[1]Invoerenploeg!$H$17*[1]Invoerenploeg!$C$3/100</f>
        <v>0</v>
      </c>
      <c r="P164" s="80" t="str">
        <f>[1]Invoerenploeg!$I$17</f>
        <v/>
      </c>
    </row>
    <row r="165" spans="1:16">
      <c r="A165" s="115" t="str">
        <f>[1]Invoerenploeg!$BL$17</f>
        <v>x</v>
      </c>
      <c r="B165" s="115" t="str">
        <f>[1]Invoerenploeg!$BJ$17</f>
        <v>Madelief Volbeda</v>
      </c>
      <c r="C165" s="115">
        <f>[1]Invoerenploeg!$BK$17</f>
        <v>200403868</v>
      </c>
      <c r="D165" s="105">
        <v>0.3</v>
      </c>
      <c r="E165" s="116">
        <f>[1]Invoerenploeg!$AQ$17</f>
        <v>4.0999999999999996</v>
      </c>
      <c r="F165" s="116">
        <f>[1]Invoerenploeg!$AR$17</f>
        <v>4.9000000000000004</v>
      </c>
      <c r="G165" s="116">
        <f>[1]Invoerenploeg!$AS$17</f>
        <v>4.7</v>
      </c>
      <c r="H165" s="117">
        <f>[1]Invoerenploeg!$AT$17</f>
        <v>4.7</v>
      </c>
      <c r="I165" s="117">
        <f>[1]Invoerenploeg!$AU$17</f>
        <v>4.5999999999999996</v>
      </c>
      <c r="J165" s="118">
        <f>[1]Invoerenploeg!$AW$17</f>
        <v>14</v>
      </c>
      <c r="K165" s="119" t="s">
        <v>39</v>
      </c>
      <c r="L165" s="78"/>
      <c r="M165" s="78"/>
      <c r="N165" s="85"/>
      <c r="O165" s="78"/>
      <c r="P165" s="80"/>
    </row>
    <row r="166" spans="1:16">
      <c r="A166" s="115" t="str">
        <f>[1]Invoerenploeg!$BO$17</f>
        <v>x</v>
      </c>
      <c r="B166" s="115" t="str">
        <f>[1]Invoerenploeg!$BM$17</f>
        <v>Floortje v/d Velde</v>
      </c>
      <c r="C166" s="115">
        <f>[1]Invoerenploeg!$BN$17</f>
        <v>200501375</v>
      </c>
      <c r="D166" s="78"/>
      <c r="E166" s="78"/>
      <c r="F166" s="124"/>
      <c r="G166" s="124"/>
      <c r="H166" s="125"/>
      <c r="I166" s="125"/>
      <c r="J166" s="126">
        <f>SUM(J163:J165)</f>
        <v>46.4</v>
      </c>
      <c r="K166" s="78"/>
      <c r="L166" s="78"/>
      <c r="M166" s="78"/>
      <c r="N166" s="85"/>
      <c r="O166" s="78"/>
      <c r="P166" s="80"/>
    </row>
    <row r="167" spans="1:16" ht="15.75" thickBot="1">
      <c r="A167" s="115" t="str">
        <f>[1]Invoerenploeg!$BR$17</f>
        <v>x</v>
      </c>
      <c r="B167" s="115" t="str">
        <f>[1]Invoerenploeg!$BP$17</f>
        <v>Mare Spagnoletti</v>
      </c>
      <c r="C167" s="115">
        <f>[1]Invoerenploeg!$BQ$17</f>
        <v>200601480</v>
      </c>
      <c r="D167" s="78"/>
      <c r="E167" s="78"/>
      <c r="F167" s="115"/>
      <c r="G167" s="115"/>
      <c r="H167" s="127"/>
      <c r="I167" s="128" t="s">
        <v>40</v>
      </c>
      <c r="J167" s="129">
        <f>[1]Invoerenploeg!$BA$17</f>
        <v>1.5</v>
      </c>
      <c r="K167" s="130" t="s">
        <v>41</v>
      </c>
      <c r="L167" s="78"/>
      <c r="M167" s="78"/>
      <c r="N167" s="85"/>
      <c r="O167" s="78"/>
      <c r="P167" s="80"/>
    </row>
    <row r="168" spans="1:16" ht="16.5" thickTop="1" thickBot="1">
      <c r="A168" s="115" t="str">
        <f>[1]Invoerenploeg!$BU$17</f>
        <v>x</v>
      </c>
      <c r="B168" s="115" t="str">
        <f>[1]Invoerenploeg!$BS$17</f>
        <v>Alissa van Lingen</v>
      </c>
      <c r="C168" s="115">
        <f>[1]Invoerenploeg!$BT$17</f>
        <v>200601794</v>
      </c>
      <c r="D168" s="78"/>
      <c r="E168" s="78"/>
      <c r="F168" s="115"/>
      <c r="G168" s="115"/>
      <c r="H168" s="127"/>
      <c r="I168" s="128" t="s">
        <v>8</v>
      </c>
      <c r="J168" s="131">
        <f>[1]Invoerenploeg!$BB$17</f>
        <v>44.9</v>
      </c>
      <c r="K168" s="78"/>
      <c r="L168" s="78" t="s">
        <v>43</v>
      </c>
      <c r="M168" s="78">
        <f>[1]Invoerenploeg!$C$2</f>
        <v>100</v>
      </c>
      <c r="N168" s="132" t="s">
        <v>36</v>
      </c>
      <c r="O168" s="100">
        <f>[1]Invoerenploeg!$BD$17</f>
        <v>44.9</v>
      </c>
      <c r="P168" s="80">
        <f>[1]Invoerenploeg!$K$17</f>
        <v>14</v>
      </c>
    </row>
    <row r="169" spans="1:16" ht="15.75" thickTop="1">
      <c r="A169" s="115" t="str">
        <f>[1]Invoerenploeg!$BX$17</f>
        <v>afm</v>
      </c>
      <c r="B169" s="115" t="str">
        <f>[1]Invoerenploeg!$BV$17</f>
        <v>Iris de Boer</v>
      </c>
      <c r="C169" s="115">
        <f>[1]Invoerenploeg!$BW$17</f>
        <v>200403870</v>
      </c>
      <c r="D169" s="78"/>
      <c r="E169" s="78"/>
      <c r="F169" s="115"/>
      <c r="G169" s="115"/>
      <c r="H169" s="133">
        <f>[1]Invoerenploeg!$F$17</f>
        <v>0</v>
      </c>
      <c r="I169" s="78"/>
      <c r="J169" s="131"/>
      <c r="K169" s="78"/>
      <c r="L169" s="134" t="s">
        <v>45</v>
      </c>
      <c r="M169" s="78"/>
      <c r="N169" s="78"/>
      <c r="O169" s="85">
        <f>[1]Invoerenploeg!$C$17</f>
        <v>44.9</v>
      </c>
      <c r="P169" s="135"/>
    </row>
    <row r="170" spans="1:16">
      <c r="A170" s="115">
        <f>[1]Invoerenploeg!$CA$17</f>
        <v>0</v>
      </c>
      <c r="B170" s="115">
        <f>[1]Invoerenploeg!$BY$17</f>
        <v>0</v>
      </c>
      <c r="C170" s="115">
        <f>[1]Invoerenploeg!$BZ$17</f>
        <v>0</v>
      </c>
      <c r="D170" s="78"/>
      <c r="E170" s="78"/>
      <c r="F170" s="115"/>
      <c r="G170" s="115"/>
      <c r="H170" s="127"/>
      <c r="I170" s="134"/>
      <c r="J170" s="131"/>
      <c r="K170" s="78"/>
      <c r="L170" s="78"/>
      <c r="M170" s="78"/>
      <c r="N170" s="85"/>
      <c r="O170" s="78"/>
      <c r="P170" s="80"/>
    </row>
    <row r="171" spans="1:16">
      <c r="A171" s="115">
        <f>[1]Invoerenploeg!$CD$17</f>
        <v>0</v>
      </c>
      <c r="B171" s="115">
        <f>[1]Invoerenploeg!$CB$17</f>
        <v>0</v>
      </c>
      <c r="C171" s="115">
        <f>[1]Invoerenploeg!$CC$17</f>
        <v>0</v>
      </c>
      <c r="D171" s="115" t="s">
        <v>42</v>
      </c>
      <c r="E171" s="77"/>
      <c r="F171" s="77"/>
      <c r="G171" s="115" t="str">
        <f>[1]Invoerenploeg!$CK$17</f>
        <v>Baseballs</v>
      </c>
      <c r="H171" s="77"/>
      <c r="I171" s="77"/>
      <c r="J171" s="77"/>
      <c r="K171" s="77"/>
      <c r="L171" s="77"/>
      <c r="M171" s="77"/>
      <c r="N171" s="85"/>
      <c r="O171" s="78"/>
      <c r="P171" s="80"/>
    </row>
    <row r="172" spans="1:16">
      <c r="A172" s="115">
        <f>[1]Invoerenploeg!$CG$17</f>
        <v>0</v>
      </c>
      <c r="B172" s="115">
        <f>[1]Invoerenploeg!$CE$17</f>
        <v>0</v>
      </c>
      <c r="C172" s="115">
        <f>[1]Invoerenploeg!$CF$17</f>
        <v>0</v>
      </c>
      <c r="D172" s="115" t="s">
        <v>44</v>
      </c>
      <c r="E172" s="77"/>
      <c r="F172" s="77"/>
      <c r="G172" s="115" t="str">
        <f>[1]Invoerenploeg!$CL$17</f>
        <v>HZPC Synchroteam</v>
      </c>
      <c r="H172" s="77"/>
      <c r="I172" s="77"/>
      <c r="J172" s="77"/>
      <c r="K172" s="77"/>
      <c r="L172" s="77"/>
      <c r="M172" s="77"/>
      <c r="N172" s="85"/>
      <c r="O172" s="78"/>
      <c r="P172" s="80"/>
    </row>
    <row r="173" spans="1:16">
      <c r="A173" s="115">
        <f>[1]Invoerenploeg!$CJ$17</f>
        <v>0</v>
      </c>
      <c r="B173" s="115">
        <f>[1]Invoerenploeg!$CH$17</f>
        <v>0</v>
      </c>
      <c r="C173" s="115">
        <f>[1]Invoerenploeg!$CI$17</f>
        <v>0</v>
      </c>
      <c r="D173" s="78"/>
      <c r="E173" s="78"/>
      <c r="F173" s="115"/>
      <c r="G173" s="115"/>
      <c r="H173" s="127"/>
      <c r="I173" s="134"/>
      <c r="J173" s="131"/>
      <c r="K173" s="78"/>
      <c r="L173" s="78"/>
      <c r="M173" s="78"/>
      <c r="N173" s="85"/>
      <c r="O173" s="78"/>
      <c r="P173" s="80"/>
    </row>
    <row r="174" spans="1:16" ht="15.75" thickBot="1">
      <c r="A174" s="78"/>
      <c r="B174" s="78"/>
      <c r="C174" s="78"/>
      <c r="D174" s="78"/>
      <c r="E174" s="78"/>
      <c r="F174" s="78"/>
      <c r="G174" s="78"/>
      <c r="H174" s="78"/>
      <c r="I174" s="78"/>
      <c r="J174" s="85"/>
      <c r="K174" s="78"/>
      <c r="L174" s="78"/>
      <c r="M174" s="78"/>
      <c r="N174" s="85"/>
      <c r="O174" s="78"/>
      <c r="P174" s="80"/>
    </row>
    <row r="175" spans="1:16">
      <c r="A175" s="133">
        <f>[1]Invoerenploeg!$B$18</f>
        <v>14</v>
      </c>
      <c r="B175" s="137" t="str">
        <f>[1]Invoerenploeg!$D$18</f>
        <v>BZ&amp;PC</v>
      </c>
      <c r="C175" s="104" t="str">
        <f>[1]Invoerenploeg!$E$18</f>
        <v>West</v>
      </c>
      <c r="D175" s="148">
        <v>0.3</v>
      </c>
      <c r="E175" s="138">
        <f>[1]Invoerenploeg!$Q$18</f>
        <v>4.7</v>
      </c>
      <c r="F175" s="138">
        <f>[1]Invoerenploeg!$R$18</f>
        <v>3.9</v>
      </c>
      <c r="G175" s="138">
        <f>[1]Invoerenploeg!$S$18</f>
        <v>4.4000000000000004</v>
      </c>
      <c r="H175" s="139">
        <f>[1]Invoerenploeg!$T$18</f>
        <v>4.2</v>
      </c>
      <c r="I175" s="139">
        <f>[1]Invoerenploeg!$U$18</f>
        <v>4.5</v>
      </c>
      <c r="J175" s="118">
        <f>[1]Invoerenploeg!$W$18</f>
        <v>13.1</v>
      </c>
      <c r="K175" s="140" t="s">
        <v>34</v>
      </c>
      <c r="L175" s="141" t="s">
        <v>35</v>
      </c>
      <c r="M175" s="142">
        <f>[1]Invoerenploeg!$C$1</f>
        <v>0</v>
      </c>
      <c r="N175" s="143" t="s">
        <v>36</v>
      </c>
      <c r="O175" s="149">
        <f>[1]Invoerenploeg!$DH$18*[1]Invoerenploeg!$C$1/100</f>
        <v>0</v>
      </c>
      <c r="P175" s="150" t="str">
        <f>[1]Invoerenploeg!$DI$18</f>
        <v/>
      </c>
    </row>
    <row r="176" spans="1:16" ht="15.75" thickBot="1">
      <c r="A176" s="115" t="str">
        <f>[1]Invoerenploeg!$BI$18</f>
        <v>x</v>
      </c>
      <c r="B176" s="115" t="str">
        <f>[1]Invoerenploeg!$BG$18</f>
        <v>Maike van Vliet</v>
      </c>
      <c r="C176" s="115">
        <f>[1]Invoerenploeg!$BH$18</f>
        <v>200403982</v>
      </c>
      <c r="D176" s="105">
        <v>0.4</v>
      </c>
      <c r="E176" s="116">
        <f>[1]Invoerenploeg!$AD$18</f>
        <v>4.5</v>
      </c>
      <c r="F176" s="116">
        <f>[1]Invoerenploeg!$AE$18</f>
        <v>4.5</v>
      </c>
      <c r="G176" s="116">
        <f>[1]Invoerenploeg!$AF$18</f>
        <v>5.0999999999999996</v>
      </c>
      <c r="H176" s="117">
        <f>[1]Invoerenploeg!$AG$18</f>
        <v>3.9</v>
      </c>
      <c r="I176" s="117">
        <f>[1]Invoerenploeg!$AH$18</f>
        <v>4.7</v>
      </c>
      <c r="J176" s="118">
        <f>[1]Invoerenploeg!$AJ$18</f>
        <v>18.2667</v>
      </c>
      <c r="K176" s="119" t="s">
        <v>37</v>
      </c>
      <c r="L176" s="120" t="s">
        <v>38</v>
      </c>
      <c r="M176" s="121">
        <f>[1]Invoerenploeg!$C$3</f>
        <v>0</v>
      </c>
      <c r="N176" s="122" t="s">
        <v>36</v>
      </c>
      <c r="O176" s="151">
        <f>[1]Invoerenploeg!$H$18*[1]Invoerenploeg!$C$3/100</f>
        <v>0</v>
      </c>
      <c r="P176" s="80" t="str">
        <f>[1]Invoerenploeg!$I$18</f>
        <v/>
      </c>
    </row>
    <row r="177" spans="1:16">
      <c r="A177" s="115" t="str">
        <f>[1]Invoerenploeg!$BL$18</f>
        <v>x</v>
      </c>
      <c r="B177" s="115" t="str">
        <f>[1]Invoerenploeg!$BJ$18</f>
        <v>Roos de Korte</v>
      </c>
      <c r="C177" s="115">
        <f>[1]Invoerenploeg!$BK$18</f>
        <v>200503122</v>
      </c>
      <c r="D177" s="105">
        <v>0.3</v>
      </c>
      <c r="E177" s="116">
        <f>[1]Invoerenploeg!$AQ$18</f>
        <v>3.9</v>
      </c>
      <c r="F177" s="116">
        <f>[1]Invoerenploeg!$AR$18</f>
        <v>4.4000000000000004</v>
      </c>
      <c r="G177" s="116">
        <f>[1]Invoerenploeg!$AS$18</f>
        <v>4.5999999999999996</v>
      </c>
      <c r="H177" s="117">
        <f>[1]Invoerenploeg!$AT$18</f>
        <v>4.5</v>
      </c>
      <c r="I177" s="117">
        <f>[1]Invoerenploeg!$AU$18</f>
        <v>4.5</v>
      </c>
      <c r="J177" s="118">
        <f>[1]Invoerenploeg!$AW$18</f>
        <v>13.4</v>
      </c>
      <c r="K177" s="119" t="s">
        <v>39</v>
      </c>
      <c r="L177" s="78"/>
      <c r="M177" s="78"/>
      <c r="N177" s="85"/>
      <c r="O177" s="78"/>
      <c r="P177" s="80"/>
    </row>
    <row r="178" spans="1:16">
      <c r="A178" s="115" t="str">
        <f>[1]Invoerenploeg!$BO$18</f>
        <v>x</v>
      </c>
      <c r="B178" s="115" t="str">
        <f>[1]Invoerenploeg!$BM$18</f>
        <v>Megan Amling</v>
      </c>
      <c r="C178" s="115">
        <f>[1]Invoerenploeg!$BN$18</f>
        <v>200602654</v>
      </c>
      <c r="D178" s="78"/>
      <c r="E178" s="78"/>
      <c r="F178" s="124"/>
      <c r="G178" s="124"/>
      <c r="H178" s="125"/>
      <c r="I178" s="125"/>
      <c r="J178" s="126">
        <f>SUM(J175:J177)</f>
        <v>44.7667</v>
      </c>
      <c r="K178" s="78"/>
      <c r="L178" s="78"/>
      <c r="M178" s="78"/>
      <c r="N178" s="85"/>
      <c r="O178" s="78"/>
      <c r="P178" s="80"/>
    </row>
    <row r="179" spans="1:16" ht="15.75" thickBot="1">
      <c r="A179" s="115" t="str">
        <f>[1]Invoerenploeg!$BR$18</f>
        <v>x</v>
      </c>
      <c r="B179" s="115" t="str">
        <f>[1]Invoerenploeg!$BP$18</f>
        <v>Eva Vrieswijk</v>
      </c>
      <c r="C179" s="115">
        <f>[1]Invoerenploeg!$BQ$18</f>
        <v>200404884</v>
      </c>
      <c r="D179" s="78"/>
      <c r="E179" s="78"/>
      <c r="F179" s="115"/>
      <c r="G179" s="115"/>
      <c r="H179" s="127"/>
      <c r="I179" s="128" t="s">
        <v>40</v>
      </c>
      <c r="J179" s="129">
        <f>[1]Invoerenploeg!$BA$18</f>
        <v>1.5</v>
      </c>
      <c r="K179" s="130" t="s">
        <v>41</v>
      </c>
      <c r="L179" s="78"/>
      <c r="M179" s="78"/>
      <c r="N179" s="85"/>
      <c r="O179" s="78"/>
      <c r="P179" s="80"/>
    </row>
    <row r="180" spans="1:16" ht="16.5" thickTop="1" thickBot="1">
      <c r="A180" s="115" t="str">
        <f>[1]Invoerenploeg!$BU$18</f>
        <v>x</v>
      </c>
      <c r="B180" s="115" t="str">
        <f>[1]Invoerenploeg!$BS$18</f>
        <v>Felicia Leemburg</v>
      </c>
      <c r="C180" s="115">
        <f>[1]Invoerenploeg!$BT$18</f>
        <v>200602178</v>
      </c>
      <c r="D180" s="78"/>
      <c r="E180" s="78"/>
      <c r="F180" s="115"/>
      <c r="G180" s="115"/>
      <c r="H180" s="127"/>
      <c r="I180" s="128" t="s">
        <v>8</v>
      </c>
      <c r="J180" s="131">
        <f>[1]Invoerenploeg!$BB$18</f>
        <v>43.2667</v>
      </c>
      <c r="K180" s="78"/>
      <c r="L180" s="78" t="s">
        <v>43</v>
      </c>
      <c r="M180" s="78">
        <f>[1]Invoerenploeg!$C$2</f>
        <v>100</v>
      </c>
      <c r="N180" s="132" t="s">
        <v>36</v>
      </c>
      <c r="O180" s="100">
        <f>[1]Invoerenploeg!$BD$18</f>
        <v>43.2667</v>
      </c>
      <c r="P180" s="80">
        <f>[1]Invoerenploeg!$K$18</f>
        <v>15</v>
      </c>
    </row>
    <row r="181" spans="1:16" ht="15.75" thickTop="1">
      <c r="A181" s="115">
        <f>[1]Invoerenploeg!$BX$18</f>
        <v>0</v>
      </c>
      <c r="B181" s="115">
        <f>[1]Invoerenploeg!$BV$18</f>
        <v>0</v>
      </c>
      <c r="C181" s="115">
        <f>[1]Invoerenploeg!$BW$18</f>
        <v>0</v>
      </c>
      <c r="D181" s="78"/>
      <c r="E181" s="78"/>
      <c r="F181" s="115"/>
      <c r="G181" s="115"/>
      <c r="H181" s="133">
        <f>[1]Invoerenploeg!$F$18</f>
        <v>0</v>
      </c>
      <c r="I181" s="78"/>
      <c r="J181" s="131"/>
      <c r="K181" s="78"/>
      <c r="L181" s="134" t="s">
        <v>45</v>
      </c>
      <c r="M181" s="78"/>
      <c r="N181" s="78"/>
      <c r="O181" s="85">
        <f>[1]Invoerenploeg!$C$18</f>
        <v>43.2667</v>
      </c>
      <c r="P181" s="135"/>
    </row>
    <row r="182" spans="1:16">
      <c r="A182" s="115">
        <f>[1]Invoerenploeg!$CA$18</f>
        <v>0</v>
      </c>
      <c r="B182" s="115">
        <f>[1]Invoerenploeg!$BY$18</f>
        <v>0</v>
      </c>
      <c r="C182" s="115">
        <f>[1]Invoerenploeg!$BZ$18</f>
        <v>0</v>
      </c>
      <c r="D182" s="78"/>
      <c r="E182" s="78"/>
      <c r="F182" s="115"/>
      <c r="G182" s="115"/>
      <c r="H182" s="127"/>
      <c r="I182" s="134"/>
      <c r="J182" s="131"/>
      <c r="K182" s="78"/>
      <c r="L182" s="78"/>
      <c r="M182" s="78"/>
      <c r="N182" s="85"/>
      <c r="O182" s="78"/>
      <c r="P182" s="80"/>
    </row>
    <row r="183" spans="1:16">
      <c r="A183" s="115">
        <f>[1]Invoerenploeg!$CD$18</f>
        <v>0</v>
      </c>
      <c r="B183" s="115">
        <f>[1]Invoerenploeg!$CB$18</f>
        <v>0</v>
      </c>
      <c r="C183" s="115">
        <f>[1]Invoerenploeg!$CC$18</f>
        <v>0</v>
      </c>
      <c r="D183" s="115" t="s">
        <v>42</v>
      </c>
      <c r="E183" s="77"/>
      <c r="F183" s="77"/>
      <c r="G183" s="115" t="str">
        <f>[1]Invoerenploeg!$CK$18</f>
        <v>High School Musical</v>
      </c>
      <c r="H183" s="77"/>
      <c r="I183" s="77"/>
      <c r="J183" s="77"/>
      <c r="K183" s="77"/>
      <c r="L183" s="77"/>
      <c r="M183" s="77"/>
      <c r="N183" s="85"/>
      <c r="O183" s="78"/>
      <c r="P183" s="80"/>
    </row>
    <row r="184" spans="1:16">
      <c r="A184" s="115">
        <f>[1]Invoerenploeg!$CG$18</f>
        <v>0</v>
      </c>
      <c r="B184" s="115">
        <f>[1]Invoerenploeg!$CE$18</f>
        <v>0</v>
      </c>
      <c r="C184" s="115">
        <f>[1]Invoerenploeg!$CF$18</f>
        <v>0</v>
      </c>
      <c r="D184" s="115" t="s">
        <v>44</v>
      </c>
      <c r="E184" s="77"/>
      <c r="F184" s="77"/>
      <c r="G184" s="115" t="str">
        <f>[1]Invoerenploeg!$CL$18</f>
        <v>BZ&amp;PC</v>
      </c>
      <c r="H184" s="77"/>
      <c r="I184" s="77"/>
      <c r="J184" s="77"/>
      <c r="K184" s="77"/>
      <c r="L184" s="77"/>
      <c r="M184" s="77"/>
      <c r="N184" s="85"/>
      <c r="O184" s="78"/>
      <c r="P184" s="80"/>
    </row>
    <row r="185" spans="1:16">
      <c r="A185" s="115">
        <f>[1]Invoerenploeg!$CJ$18</f>
        <v>0</v>
      </c>
      <c r="B185" s="115">
        <f>[1]Invoerenploeg!$CH$18</f>
        <v>0</v>
      </c>
      <c r="C185" s="115">
        <f>[1]Invoerenploeg!$CI$18</f>
        <v>0</v>
      </c>
      <c r="D185" s="78"/>
      <c r="E185" s="78"/>
      <c r="F185" s="115"/>
      <c r="G185" s="115"/>
      <c r="H185" s="127"/>
      <c r="I185" s="134"/>
      <c r="J185" s="131"/>
      <c r="K185" s="78"/>
      <c r="L185" s="78"/>
      <c r="M185" s="78"/>
      <c r="N185" s="85"/>
      <c r="O185" s="78"/>
      <c r="P185" s="80"/>
    </row>
    <row r="186" spans="1:16" ht="15.75" thickBot="1">
      <c r="A186" s="78"/>
      <c r="B186" s="78"/>
      <c r="C186" s="78"/>
      <c r="D186" s="78"/>
      <c r="E186" s="78"/>
      <c r="F186" s="78"/>
      <c r="G186" s="78"/>
      <c r="H186" s="78"/>
      <c r="I186" s="78"/>
      <c r="J186" s="85"/>
      <c r="K186" s="78"/>
      <c r="L186" s="78"/>
      <c r="M186" s="78"/>
      <c r="N186" s="85"/>
      <c r="O186" s="78"/>
      <c r="P186" s="80"/>
    </row>
    <row r="187" spans="1:16">
      <c r="A187" s="133">
        <f>[1]Invoerenploeg!$B$19</f>
        <v>15</v>
      </c>
      <c r="B187" s="137" t="str">
        <f>[1]Invoerenploeg!$D$19</f>
        <v>ZC Eijsden</v>
      </c>
      <c r="C187" s="104" t="str">
        <f>[1]Invoerenploeg!$E$19</f>
        <v>Zuid</v>
      </c>
      <c r="D187" s="148">
        <v>0.3</v>
      </c>
      <c r="E187" s="138">
        <f>[1]Invoerenploeg!$Q$19</f>
        <v>0</v>
      </c>
      <c r="F187" s="138">
        <f>[1]Invoerenploeg!$R$19</f>
        <v>0</v>
      </c>
      <c r="G187" s="138">
        <f>[1]Invoerenploeg!$S$19</f>
        <v>0</v>
      </c>
      <c r="H187" s="139">
        <f>[1]Invoerenploeg!$T$19</f>
        <v>0</v>
      </c>
      <c r="I187" s="139">
        <f>[1]Invoerenploeg!$U$19</f>
        <v>0</v>
      </c>
      <c r="J187" s="118">
        <f>[1]Invoerenploeg!$W$19</f>
        <v>0</v>
      </c>
      <c r="K187" s="140" t="s">
        <v>34</v>
      </c>
      <c r="L187" s="141" t="s">
        <v>35</v>
      </c>
      <c r="M187" s="142">
        <f>[1]Invoerenploeg!$C$1</f>
        <v>0</v>
      </c>
      <c r="N187" s="143" t="s">
        <v>36</v>
      </c>
      <c r="O187" s="149">
        <f>[1]Invoerenploeg!$DH$19*[1]Invoerenploeg!$C$1/100</f>
        <v>0</v>
      </c>
      <c r="P187" s="150" t="str">
        <f>[1]Invoerenploeg!$DI$19</f>
        <v/>
      </c>
    </row>
    <row r="188" spans="1:16" ht="15.75" thickBot="1">
      <c r="A188" s="115" t="str">
        <f>[1]Invoerenploeg!$BI$19</f>
        <v>x</v>
      </c>
      <c r="B188" s="115" t="str">
        <f>[1]Invoerenploeg!$BG$19</f>
        <v>Melina Betten</v>
      </c>
      <c r="C188" s="115">
        <f>[1]Invoerenploeg!$BH$19</f>
        <v>200403076</v>
      </c>
      <c r="D188" s="105">
        <v>0.4</v>
      </c>
      <c r="E188" s="116">
        <f>[1]Invoerenploeg!$AD$19</f>
        <v>0</v>
      </c>
      <c r="F188" s="116">
        <f>[1]Invoerenploeg!$AE$19</f>
        <v>0</v>
      </c>
      <c r="G188" s="116">
        <f>[1]Invoerenploeg!$AF$19</f>
        <v>0</v>
      </c>
      <c r="H188" s="117">
        <f>[1]Invoerenploeg!$AG$19</f>
        <v>0</v>
      </c>
      <c r="I188" s="117">
        <f>[1]Invoerenploeg!$AH$19</f>
        <v>0</v>
      </c>
      <c r="J188" s="118">
        <f>[1]Invoerenploeg!$AJ$19</f>
        <v>0</v>
      </c>
      <c r="K188" s="119" t="s">
        <v>37</v>
      </c>
      <c r="L188" s="120" t="s">
        <v>38</v>
      </c>
      <c r="M188" s="121">
        <f>[1]Invoerenploeg!$C$3</f>
        <v>0</v>
      </c>
      <c r="N188" s="122" t="s">
        <v>36</v>
      </c>
      <c r="O188" s="151">
        <f>[1]Invoerenploeg!$H$19*[1]Invoerenploeg!$C$3/100</f>
        <v>0</v>
      </c>
      <c r="P188" s="80" t="str">
        <f>[1]Invoerenploeg!$I$19</f>
        <v/>
      </c>
    </row>
    <row r="189" spans="1:16">
      <c r="A189" s="115" t="str">
        <f>[1]Invoerenploeg!$BL$19</f>
        <v>x</v>
      </c>
      <c r="B189" s="115" t="str">
        <f>[1]Invoerenploeg!$BJ$19</f>
        <v>Mija Bussink</v>
      </c>
      <c r="C189" s="115">
        <f>[1]Invoerenploeg!$BK$19</f>
        <v>200500162</v>
      </c>
      <c r="D189" s="105">
        <v>0.3</v>
      </c>
      <c r="E189" s="116">
        <f>[1]Invoerenploeg!$AQ$19</f>
        <v>0</v>
      </c>
      <c r="F189" s="116">
        <f>[1]Invoerenploeg!$AR$19</f>
        <v>0</v>
      </c>
      <c r="G189" s="116">
        <f>[1]Invoerenploeg!$AS$19</f>
        <v>0</v>
      </c>
      <c r="H189" s="117">
        <f>[1]Invoerenploeg!$AT$19</f>
        <v>0</v>
      </c>
      <c r="I189" s="117">
        <f>[1]Invoerenploeg!$AU$19</f>
        <v>0</v>
      </c>
      <c r="J189" s="118">
        <f>[1]Invoerenploeg!$AW$19</f>
        <v>0</v>
      </c>
      <c r="K189" s="119" t="s">
        <v>39</v>
      </c>
      <c r="L189" s="78"/>
      <c r="M189" s="78"/>
      <c r="N189" s="85"/>
      <c r="O189" s="78"/>
      <c r="P189" s="80"/>
    </row>
    <row r="190" spans="1:16">
      <c r="A190" s="115" t="str">
        <f>[1]Invoerenploeg!$BO$19</f>
        <v>x</v>
      </c>
      <c r="B190" s="115" t="str">
        <f>[1]Invoerenploeg!$BM$19</f>
        <v>Axana Gerits</v>
      </c>
      <c r="C190" s="115">
        <f>[1]Invoerenploeg!$BN$19</f>
        <v>200404146</v>
      </c>
      <c r="D190" s="78"/>
      <c r="E190" s="78"/>
      <c r="F190" s="124"/>
      <c r="G190" s="124"/>
      <c r="H190" s="125"/>
      <c r="I190" s="125"/>
      <c r="J190" s="126">
        <f>SUM(J187:J189)</f>
        <v>0</v>
      </c>
      <c r="K190" s="78"/>
      <c r="L190" s="78"/>
      <c r="M190" s="78"/>
      <c r="N190" s="85"/>
      <c r="O190" s="78"/>
      <c r="P190" s="80"/>
    </row>
    <row r="191" spans="1:16" ht="15.75" thickBot="1">
      <c r="A191" s="115" t="str">
        <f>[1]Invoerenploeg!$BR$19</f>
        <v>x</v>
      </c>
      <c r="B191" s="115" t="str">
        <f>[1]Invoerenploeg!$BP$19</f>
        <v>Yade Graham</v>
      </c>
      <c r="C191" s="115">
        <f>[1]Invoerenploeg!$BQ$19</f>
        <v>200403078</v>
      </c>
      <c r="D191" s="78"/>
      <c r="E191" s="78"/>
      <c r="F191" s="115"/>
      <c r="G191" s="115"/>
      <c r="H191" s="127"/>
      <c r="I191" s="128" t="s">
        <v>40</v>
      </c>
      <c r="J191" s="129">
        <f>[1]Invoerenploeg!$BA$19</f>
        <v>0</v>
      </c>
      <c r="K191" s="130" t="s">
        <v>41</v>
      </c>
      <c r="L191" s="78"/>
      <c r="M191" s="78"/>
      <c r="N191" s="85"/>
      <c r="O191" s="78"/>
      <c r="P191" s="80"/>
    </row>
    <row r="192" spans="1:16" ht="16.5" thickTop="1" thickBot="1">
      <c r="A192" s="115" t="str">
        <f>[1]Invoerenploeg!$BU$19</f>
        <v>x</v>
      </c>
      <c r="B192" s="115" t="str">
        <f>[1]Invoerenploeg!$BS$19</f>
        <v>Fenna Heijnen</v>
      </c>
      <c r="C192" s="115">
        <f>[1]Invoerenploeg!$BT$19</f>
        <v>200600788</v>
      </c>
      <c r="D192" s="78"/>
      <c r="E192" s="78"/>
      <c r="F192" s="115"/>
      <c r="G192" s="115"/>
      <c r="H192" s="127"/>
      <c r="I192" s="128" t="s">
        <v>8</v>
      </c>
      <c r="J192" s="131">
        <f>[1]Invoerenploeg!$BB$19</f>
        <v>0</v>
      </c>
      <c r="K192" s="78"/>
      <c r="L192" s="78" t="s">
        <v>43</v>
      </c>
      <c r="M192" s="78">
        <f>[1]Invoerenploeg!$C$2</f>
        <v>100</v>
      </c>
      <c r="N192" s="132" t="s">
        <v>36</v>
      </c>
      <c r="O192" s="100">
        <f>[1]Invoerenploeg!$BD$19</f>
        <v>0</v>
      </c>
      <c r="P192" s="80" t="str">
        <f>[1]Invoerenploeg!$K$19</f>
        <v/>
      </c>
    </row>
    <row r="193" spans="1:16" ht="15.75" thickTop="1">
      <c r="A193" s="115" t="str">
        <f>[1]Invoerenploeg!$BX$19</f>
        <v>x</v>
      </c>
      <c r="B193" s="115" t="str">
        <f>[1]Invoerenploeg!$BV$19</f>
        <v>Femke Hermans</v>
      </c>
      <c r="C193" s="115">
        <f>[1]Invoerenploeg!$BW$19</f>
        <v>200501692</v>
      </c>
      <c r="D193" s="78"/>
      <c r="E193" s="78"/>
      <c r="F193" s="115"/>
      <c r="G193" s="115"/>
      <c r="H193" s="133">
        <f>[1]Invoerenploeg!$F$19</f>
        <v>0</v>
      </c>
      <c r="I193" s="78"/>
      <c r="J193" s="131"/>
      <c r="K193" s="78"/>
      <c r="L193" s="134" t="s">
        <v>45</v>
      </c>
      <c r="M193" s="78"/>
      <c r="N193" s="78"/>
      <c r="O193" s="85">
        <f>[1]Invoerenploeg!$C$19</f>
        <v>0</v>
      </c>
      <c r="P193" s="135"/>
    </row>
    <row r="194" spans="1:16">
      <c r="A194" s="115" t="str">
        <f>[1]Invoerenploeg!$CA$19</f>
        <v>x</v>
      </c>
      <c r="B194" s="115" t="str">
        <f>[1]Invoerenploeg!$BY$19</f>
        <v>Roosmarijn Olde Damink</v>
      </c>
      <c r="C194" s="115">
        <f>[1]Invoerenploeg!$BZ$19</f>
        <v>200600196</v>
      </c>
      <c r="D194" s="78"/>
      <c r="E194" s="78"/>
      <c r="F194" s="115"/>
      <c r="G194" s="115"/>
      <c r="H194" s="127"/>
      <c r="I194" s="134"/>
      <c r="J194" s="131"/>
      <c r="K194" s="78"/>
      <c r="L194" s="78"/>
      <c r="M194" s="78"/>
      <c r="N194" s="85"/>
      <c r="O194" s="78"/>
      <c r="P194" s="80"/>
    </row>
    <row r="195" spans="1:16">
      <c r="A195" s="115" t="str">
        <f>[1]Invoerenploeg!$CD$19</f>
        <v>x</v>
      </c>
      <c r="B195" s="115" t="str">
        <f>[1]Invoerenploeg!$CB$19</f>
        <v>Willow Voorst</v>
      </c>
      <c r="C195" s="115">
        <f>[1]Invoerenploeg!$CC$19</f>
        <v>200402472</v>
      </c>
      <c r="D195" s="115" t="s">
        <v>42</v>
      </c>
      <c r="E195" s="77"/>
      <c r="F195" s="77"/>
      <c r="G195" s="115" t="str">
        <f>[1]Invoerenploeg!$CK$19</f>
        <v>Just Watch</v>
      </c>
      <c r="H195" s="77"/>
      <c r="I195" s="77"/>
      <c r="J195" s="77"/>
      <c r="K195" s="77"/>
      <c r="L195" s="77"/>
      <c r="M195" s="77"/>
      <c r="N195" s="85"/>
      <c r="O195" s="78"/>
      <c r="P195" s="80"/>
    </row>
    <row r="196" spans="1:16">
      <c r="A196" s="115">
        <f>[1]Invoerenploeg!$CG$19</f>
        <v>0</v>
      </c>
      <c r="B196" s="115">
        <f>[1]Invoerenploeg!$CE$19</f>
        <v>0</v>
      </c>
      <c r="C196" s="115">
        <f>[1]Invoerenploeg!$CF$19</f>
        <v>0</v>
      </c>
      <c r="D196" s="115" t="s">
        <v>44</v>
      </c>
      <c r="E196" s="77"/>
      <c r="F196" s="77"/>
      <c r="G196" s="115" t="str">
        <f>[1]Invoerenploeg!$CL$19</f>
        <v>Emilie Andrien</v>
      </c>
      <c r="H196" s="77"/>
      <c r="I196" s="77"/>
      <c r="J196" s="77"/>
      <c r="K196" s="77"/>
      <c r="L196" s="77"/>
      <c r="M196" s="77"/>
      <c r="N196" s="85"/>
      <c r="O196" s="78"/>
      <c r="P196" s="80"/>
    </row>
    <row r="197" spans="1:16">
      <c r="A197" s="115">
        <f>[1]Invoerenploeg!$CJ$19</f>
        <v>0</v>
      </c>
      <c r="B197" s="115">
        <f>[1]Invoerenploeg!$CH$19</f>
        <v>0</v>
      </c>
      <c r="C197" s="115">
        <f>[1]Invoerenploeg!$CI$19</f>
        <v>0</v>
      </c>
      <c r="D197" s="78"/>
      <c r="E197" s="78"/>
      <c r="F197" s="115"/>
      <c r="G197" s="115"/>
      <c r="H197" s="127"/>
      <c r="I197" s="134"/>
      <c r="J197" s="131"/>
      <c r="K197" s="78"/>
      <c r="L197" s="78"/>
      <c r="M197" s="78"/>
      <c r="N197" s="85"/>
      <c r="O197" s="78"/>
      <c r="P197" s="80"/>
    </row>
    <row r="198" spans="1:16" ht="15.75" thickBot="1">
      <c r="A198" s="78"/>
      <c r="B198" s="78"/>
      <c r="C198" s="78"/>
      <c r="D198" s="78"/>
      <c r="E198" s="78"/>
      <c r="F198" s="78"/>
      <c r="G198" s="78"/>
      <c r="H198" s="78"/>
      <c r="I198" s="78"/>
      <c r="J198" s="85"/>
      <c r="K198" s="78"/>
      <c r="L198" s="78"/>
      <c r="M198" s="78"/>
      <c r="N198" s="85"/>
      <c r="O198" s="78"/>
      <c r="P198" s="80"/>
    </row>
    <row r="199" spans="1:16">
      <c r="A199" s="133">
        <f>[1]Invoerenploeg!$B$20</f>
        <v>15</v>
      </c>
      <c r="B199" s="137" t="str">
        <f>[1]Invoerenploeg!$D$20</f>
        <v>Donk 1</v>
      </c>
      <c r="C199" s="104" t="str">
        <f>[1]Invoerenploeg!$E$20</f>
        <v>West</v>
      </c>
      <c r="D199" s="148">
        <v>0.3</v>
      </c>
      <c r="E199" s="138">
        <f>[1]Invoerenploeg!$Q$20</f>
        <v>0</v>
      </c>
      <c r="F199" s="138">
        <f>[1]Invoerenploeg!$R$20</f>
        <v>0</v>
      </c>
      <c r="G199" s="138">
        <f>[1]Invoerenploeg!$S$20</f>
        <v>0</v>
      </c>
      <c r="H199" s="139">
        <f>[1]Invoerenploeg!$T$20</f>
        <v>0</v>
      </c>
      <c r="I199" s="139">
        <f>[1]Invoerenploeg!$U$20</f>
        <v>0</v>
      </c>
      <c r="J199" s="118">
        <f>[1]Invoerenploeg!$W$20</f>
        <v>0</v>
      </c>
      <c r="K199" s="140" t="s">
        <v>34</v>
      </c>
      <c r="L199" s="141" t="s">
        <v>35</v>
      </c>
      <c r="M199" s="142">
        <f>[1]Invoerenploeg!$C$1</f>
        <v>0</v>
      </c>
      <c r="N199" s="143" t="s">
        <v>36</v>
      </c>
      <c r="O199" s="149">
        <f>[1]Invoerenploeg!$DH$20*[1]Invoerenploeg!$C$1/100</f>
        <v>0</v>
      </c>
      <c r="P199" s="150" t="str">
        <f>[1]Invoerenploeg!$DI$20</f>
        <v/>
      </c>
    </row>
    <row r="200" spans="1:16" ht="15.75" thickBot="1">
      <c r="A200" s="115" t="str">
        <f>[1]Invoerenploeg!$BI$20</f>
        <v>x</v>
      </c>
      <c r="B200" s="115" t="str">
        <f>[1]Invoerenploeg!$BG$20</f>
        <v>Nayla Verzeide</v>
      </c>
      <c r="C200" s="115">
        <f>[1]Invoerenploeg!$BH$20</f>
        <v>200501580</v>
      </c>
      <c r="D200" s="105">
        <v>0.4</v>
      </c>
      <c r="E200" s="116">
        <f>[1]Invoerenploeg!$AD$20</f>
        <v>0</v>
      </c>
      <c r="F200" s="116">
        <f>[1]Invoerenploeg!$AE$20</f>
        <v>0</v>
      </c>
      <c r="G200" s="116">
        <f>[1]Invoerenploeg!$AF$20</f>
        <v>0</v>
      </c>
      <c r="H200" s="117">
        <f>[1]Invoerenploeg!$AG$20</f>
        <v>0</v>
      </c>
      <c r="I200" s="117">
        <f>[1]Invoerenploeg!$AH$20</f>
        <v>0</v>
      </c>
      <c r="J200" s="118">
        <f>[1]Invoerenploeg!$AJ$20</f>
        <v>0</v>
      </c>
      <c r="K200" s="119" t="s">
        <v>37</v>
      </c>
      <c r="L200" s="120" t="s">
        <v>38</v>
      </c>
      <c r="M200" s="121">
        <f>[1]Invoerenploeg!$C$3</f>
        <v>0</v>
      </c>
      <c r="N200" s="122" t="s">
        <v>36</v>
      </c>
      <c r="O200" s="151">
        <f>[1]Invoerenploeg!$H$20*[1]Invoerenploeg!$C$3/100</f>
        <v>0</v>
      </c>
      <c r="P200" s="80" t="str">
        <f>[1]Invoerenploeg!$I$20</f>
        <v/>
      </c>
    </row>
    <row r="201" spans="1:16">
      <c r="A201" s="115" t="str">
        <f>[1]Invoerenploeg!$BL$20</f>
        <v>x</v>
      </c>
      <c r="B201" s="115" t="str">
        <f>[1]Invoerenploeg!$BJ$20</f>
        <v>Naomi de Jong</v>
      </c>
      <c r="C201" s="115">
        <f>[1]Invoerenploeg!$BK$20</f>
        <v>200502078</v>
      </c>
      <c r="D201" s="105">
        <v>0.3</v>
      </c>
      <c r="E201" s="116">
        <f>[1]Invoerenploeg!$AQ$20</f>
        <v>0</v>
      </c>
      <c r="F201" s="116">
        <f>[1]Invoerenploeg!$AR$20</f>
        <v>0</v>
      </c>
      <c r="G201" s="116">
        <f>[1]Invoerenploeg!$AS$20</f>
        <v>0</v>
      </c>
      <c r="H201" s="117">
        <f>[1]Invoerenploeg!$AT$20</f>
        <v>0</v>
      </c>
      <c r="I201" s="117">
        <f>[1]Invoerenploeg!$AU$20</f>
        <v>0</v>
      </c>
      <c r="J201" s="118">
        <f>[1]Invoerenploeg!$AW$20</f>
        <v>0</v>
      </c>
      <c r="K201" s="119" t="s">
        <v>39</v>
      </c>
      <c r="L201" s="78"/>
      <c r="M201" s="78"/>
      <c r="N201" s="85"/>
      <c r="O201" s="78"/>
      <c r="P201" s="80"/>
    </row>
    <row r="202" spans="1:16">
      <c r="A202" s="115" t="str">
        <f>[1]Invoerenploeg!$BO$20</f>
        <v>x</v>
      </c>
      <c r="B202" s="115" t="str">
        <f>[1]Invoerenploeg!$BM$20</f>
        <v>Yndy Nieuwmans</v>
      </c>
      <c r="C202" s="115">
        <f>[1]Invoerenploeg!$BN$20</f>
        <v>200502082</v>
      </c>
      <c r="D202" s="78"/>
      <c r="E202" s="78"/>
      <c r="F202" s="124"/>
      <c r="G202" s="124"/>
      <c r="H202" s="125"/>
      <c r="I202" s="125"/>
      <c r="J202" s="126">
        <f>SUM(J199:J201)</f>
        <v>0</v>
      </c>
      <c r="K202" s="78"/>
      <c r="L202" s="78"/>
      <c r="M202" s="78"/>
      <c r="N202" s="85"/>
      <c r="O202" s="78"/>
      <c r="P202" s="80"/>
    </row>
    <row r="203" spans="1:16" ht="15.75" thickBot="1">
      <c r="A203" s="115" t="str">
        <f>[1]Invoerenploeg!$BR$20</f>
        <v>x</v>
      </c>
      <c r="B203" s="115" t="str">
        <f>[1]Invoerenploeg!$BP$20</f>
        <v>Esmee van den Heuvel</v>
      </c>
      <c r="C203" s="115">
        <f>[1]Invoerenploeg!$BQ$20</f>
        <v>200403010</v>
      </c>
      <c r="D203" s="78"/>
      <c r="E203" s="78"/>
      <c r="F203" s="115"/>
      <c r="G203" s="115"/>
      <c r="H203" s="127"/>
      <c r="I203" s="128" t="s">
        <v>40</v>
      </c>
      <c r="J203" s="129">
        <f>[1]Invoerenploeg!$BA$20</f>
        <v>0</v>
      </c>
      <c r="K203" s="130" t="s">
        <v>41</v>
      </c>
      <c r="L203" s="78"/>
      <c r="M203" s="78"/>
      <c r="N203" s="85"/>
      <c r="O203" s="78"/>
      <c r="P203" s="80"/>
    </row>
    <row r="204" spans="1:16" ht="16.5" thickTop="1" thickBot="1">
      <c r="A204" s="115" t="str">
        <f>[1]Invoerenploeg!$BU$20</f>
        <v>x</v>
      </c>
      <c r="B204" s="115" t="str">
        <f>[1]Invoerenploeg!$BS$20</f>
        <v>Anais van der Vliet</v>
      </c>
      <c r="C204" s="115">
        <f>[1]Invoerenploeg!$BT$20</f>
        <v>200503126</v>
      </c>
      <c r="D204" s="78"/>
      <c r="E204" s="78"/>
      <c r="F204" s="115"/>
      <c r="G204" s="115"/>
      <c r="H204" s="127"/>
      <c r="I204" s="128" t="s">
        <v>8</v>
      </c>
      <c r="J204" s="131">
        <f>[1]Invoerenploeg!$BB$20</f>
        <v>0</v>
      </c>
      <c r="K204" s="78"/>
      <c r="L204" s="78" t="s">
        <v>43</v>
      </c>
      <c r="M204" s="78">
        <f>[1]Invoerenploeg!$C$2</f>
        <v>100</v>
      </c>
      <c r="N204" s="132" t="s">
        <v>36</v>
      </c>
      <c r="O204" s="100">
        <f>[1]Invoerenploeg!$BD$20</f>
        <v>0</v>
      </c>
      <c r="P204" s="80" t="str">
        <f>[1]Invoerenploeg!$K$20</f>
        <v/>
      </c>
    </row>
    <row r="205" spans="1:16" ht="15.75" thickTop="1">
      <c r="A205" s="115" t="str">
        <f>[1]Invoerenploeg!$BX$20</f>
        <v>x</v>
      </c>
      <c r="B205" s="115" t="str">
        <f>[1]Invoerenploeg!$BV$20</f>
        <v>Noa Palsgraaf</v>
      </c>
      <c r="C205" s="115">
        <f>[1]Invoerenploeg!$BW$20</f>
        <v>200404484</v>
      </c>
      <c r="D205" s="78"/>
      <c r="E205" s="78"/>
      <c r="F205" s="115"/>
      <c r="G205" s="115"/>
      <c r="H205" s="133">
        <f>[1]Invoerenploeg!$F$20</f>
        <v>0</v>
      </c>
      <c r="I205" s="78"/>
      <c r="J205" s="131"/>
      <c r="K205" s="78"/>
      <c r="L205" s="134" t="s">
        <v>45</v>
      </c>
      <c r="M205" s="78"/>
      <c r="N205" s="78"/>
      <c r="O205" s="85">
        <f>[1]Invoerenploeg!$C$20</f>
        <v>0</v>
      </c>
      <c r="P205" s="135"/>
    </row>
    <row r="206" spans="1:16">
      <c r="A206" s="115" t="str">
        <f>[1]Invoerenploeg!$CA$20</f>
        <v>x</v>
      </c>
      <c r="B206" s="115" t="str">
        <f>[1]Invoerenploeg!$BY$20</f>
        <v>Jessie Sapuletej</v>
      </c>
      <c r="C206" s="115">
        <f>[1]Invoerenploeg!$BZ$20</f>
        <v>200404486</v>
      </c>
      <c r="D206" s="78"/>
      <c r="E206" s="78"/>
      <c r="F206" s="115"/>
      <c r="G206" s="115"/>
      <c r="H206" s="127"/>
      <c r="I206" s="134"/>
      <c r="J206" s="131"/>
      <c r="K206" s="78"/>
      <c r="L206" s="78"/>
      <c r="M206" s="78"/>
      <c r="N206" s="85"/>
      <c r="O206" s="78"/>
      <c r="P206" s="80"/>
    </row>
    <row r="207" spans="1:16">
      <c r="A207" s="115" t="str">
        <f>[1]Invoerenploeg!$CD$20</f>
        <v>res</v>
      </c>
      <c r="B207" s="115" t="str">
        <f>[1]Invoerenploeg!$CB$20</f>
        <v>Romy Van Wijngaarden</v>
      </c>
      <c r="C207" s="115">
        <f>[1]Invoerenploeg!$CC$20</f>
        <v>200503130</v>
      </c>
      <c r="D207" s="115" t="s">
        <v>42</v>
      </c>
      <c r="E207" s="77"/>
      <c r="F207" s="77"/>
      <c r="G207" s="115" t="str">
        <f>[1]Invoerenploeg!$CK$20</f>
        <v xml:space="preserve">Andy Grammer </v>
      </c>
      <c r="H207" s="77"/>
      <c r="I207" s="77"/>
      <c r="J207" s="77"/>
      <c r="K207" s="77"/>
      <c r="L207" s="77"/>
      <c r="M207" s="77"/>
      <c r="N207" s="85"/>
      <c r="O207" s="78"/>
      <c r="P207" s="80"/>
    </row>
    <row r="208" spans="1:16">
      <c r="A208" s="115" t="str">
        <f>[1]Invoerenploeg!$CG$20</f>
        <v>x</v>
      </c>
      <c r="B208" s="115" t="str">
        <f>[1]Invoerenploeg!$CE$20</f>
        <v>Marielou van der Vliet</v>
      </c>
      <c r="C208" s="115">
        <f>[1]Invoerenploeg!$CF$20</f>
        <v>200503128</v>
      </c>
      <c r="D208" s="115" t="s">
        <v>44</v>
      </c>
      <c r="E208" s="77"/>
      <c r="F208" s="77"/>
      <c r="G208" s="115" t="str">
        <f>[1]Invoerenploeg!$CL$20</f>
        <v>WIDEX GZCDonk</v>
      </c>
      <c r="H208" s="77"/>
      <c r="I208" s="77"/>
      <c r="J208" s="77"/>
      <c r="K208" s="77"/>
      <c r="L208" s="77"/>
      <c r="M208" s="77"/>
      <c r="N208" s="85"/>
      <c r="O208" s="78"/>
      <c r="P208" s="80"/>
    </row>
    <row r="209" spans="1:16">
      <c r="A209" s="115">
        <f>[1]Invoerenploeg!$CJ$20</f>
        <v>0</v>
      </c>
      <c r="B209" s="115">
        <f>[1]Invoerenploeg!$CH$20</f>
        <v>0</v>
      </c>
      <c r="C209" s="115">
        <f>[1]Invoerenploeg!$CI$20</f>
        <v>0</v>
      </c>
      <c r="D209" s="78"/>
      <c r="E209" s="78"/>
      <c r="F209" s="115"/>
      <c r="G209" s="115"/>
      <c r="H209" s="127"/>
      <c r="I209" s="134"/>
      <c r="J209" s="131"/>
      <c r="K209" s="78"/>
      <c r="L209" s="78"/>
      <c r="M209" s="78"/>
      <c r="N209" s="85"/>
      <c r="O209" s="78"/>
      <c r="P209" s="80"/>
    </row>
    <row r="210" spans="1:16" ht="15.75" thickBot="1">
      <c r="A210" s="78"/>
      <c r="B210" s="78"/>
      <c r="C210" s="78"/>
      <c r="D210" s="78"/>
      <c r="E210" s="78"/>
      <c r="F210" s="78"/>
      <c r="G210" s="78"/>
      <c r="H210" s="78"/>
      <c r="I210" s="78"/>
      <c r="J210" s="85"/>
      <c r="K210" s="78"/>
      <c r="L210" s="78"/>
      <c r="M210" s="78"/>
      <c r="N210" s="85"/>
      <c r="O210" s="78"/>
      <c r="P210" s="80"/>
    </row>
    <row r="211" spans="1:16">
      <c r="A211" s="133">
        <f>[1]Invoerenploeg!$B$21</f>
        <v>20</v>
      </c>
      <c r="B211" s="137" t="str">
        <f>[1]Invoerenploeg!$D$21</f>
        <v>ZV de Zaan</v>
      </c>
      <c r="C211" s="104" t="str">
        <f>[1]Invoerenploeg!$E$21</f>
        <v>Midwest</v>
      </c>
      <c r="D211" s="148">
        <v>0.3</v>
      </c>
      <c r="E211" s="138">
        <f>[1]Invoerenploeg!$Q$21</f>
        <v>0</v>
      </c>
      <c r="F211" s="138">
        <f>[1]Invoerenploeg!$R$21</f>
        <v>0</v>
      </c>
      <c r="G211" s="138">
        <f>[1]Invoerenploeg!$S$21</f>
        <v>0</v>
      </c>
      <c r="H211" s="139">
        <f>[1]Invoerenploeg!$T$21</f>
        <v>0</v>
      </c>
      <c r="I211" s="139">
        <f>[1]Invoerenploeg!$U$21</f>
        <v>0</v>
      </c>
      <c r="J211" s="118">
        <f>[1]Invoerenploeg!$W$21</f>
        <v>0</v>
      </c>
      <c r="K211" s="140" t="s">
        <v>34</v>
      </c>
      <c r="L211" s="141" t="s">
        <v>35</v>
      </c>
      <c r="M211" s="142">
        <f>[1]Invoerenploeg!$C$1</f>
        <v>0</v>
      </c>
      <c r="N211" s="143" t="s">
        <v>36</v>
      </c>
      <c r="O211" s="149">
        <f>[1]Invoerenploeg!$DH$21*[1]Invoerenploeg!$C$1/100</f>
        <v>0</v>
      </c>
      <c r="P211" s="150" t="str">
        <f>[1]Invoerenploeg!$DI$21</f>
        <v/>
      </c>
    </row>
    <row r="212" spans="1:16" ht="15.75" thickBot="1">
      <c r="A212" s="115" t="str">
        <f>[1]Invoerenploeg!$BI$21</f>
        <v>x</v>
      </c>
      <c r="B212" s="115" t="str">
        <f>[1]Invoerenploeg!$BG$21</f>
        <v>Reese Rutgers</v>
      </c>
      <c r="C212" s="115">
        <f>[1]Invoerenploeg!$BH$21</f>
        <v>200600254</v>
      </c>
      <c r="D212" s="105">
        <v>0.4</v>
      </c>
      <c r="E212" s="116">
        <f>[1]Invoerenploeg!$AD$21</f>
        <v>0</v>
      </c>
      <c r="F212" s="116">
        <f>[1]Invoerenploeg!$AE$21</f>
        <v>0</v>
      </c>
      <c r="G212" s="116">
        <f>[1]Invoerenploeg!$AF$21</f>
        <v>0</v>
      </c>
      <c r="H212" s="117">
        <f>[1]Invoerenploeg!$AG$21</f>
        <v>0</v>
      </c>
      <c r="I212" s="117">
        <f>[1]Invoerenploeg!$AH$21</f>
        <v>0</v>
      </c>
      <c r="J212" s="118">
        <f>[1]Invoerenploeg!$AJ$21</f>
        <v>0</v>
      </c>
      <c r="K212" s="119" t="s">
        <v>37</v>
      </c>
      <c r="L212" s="120" t="s">
        <v>38</v>
      </c>
      <c r="M212" s="121">
        <f>[1]Invoerenploeg!$C$3</f>
        <v>0</v>
      </c>
      <c r="N212" s="122" t="s">
        <v>36</v>
      </c>
      <c r="O212" s="151">
        <f>[1]Invoerenploeg!$H$21*[1]Invoerenploeg!$C$3/100</f>
        <v>0</v>
      </c>
      <c r="P212" s="80" t="str">
        <f>[1]Invoerenploeg!$I$21</f>
        <v/>
      </c>
    </row>
    <row r="213" spans="1:16">
      <c r="A213" s="115" t="str">
        <f>[1]Invoerenploeg!$BL$21</f>
        <v>x</v>
      </c>
      <c r="B213" s="115" t="str">
        <f>[1]Invoerenploeg!$BJ$21</f>
        <v>Dionne Kulderij</v>
      </c>
      <c r="C213" s="115">
        <f>[1]Invoerenploeg!$BK$21</f>
        <v>200501332</v>
      </c>
      <c r="D213" s="105">
        <v>0.3</v>
      </c>
      <c r="E213" s="116">
        <f>[1]Invoerenploeg!$AQ$21</f>
        <v>0</v>
      </c>
      <c r="F213" s="116">
        <f>[1]Invoerenploeg!$AR$21</f>
        <v>0</v>
      </c>
      <c r="G213" s="116">
        <f>[1]Invoerenploeg!$AS$21</f>
        <v>0</v>
      </c>
      <c r="H213" s="117">
        <f>[1]Invoerenploeg!$AT$21</f>
        <v>0</v>
      </c>
      <c r="I213" s="117">
        <f>[1]Invoerenploeg!$AU$21</f>
        <v>0</v>
      </c>
      <c r="J213" s="118">
        <f>[1]Invoerenploeg!$AW$21</f>
        <v>0</v>
      </c>
      <c r="K213" s="119" t="s">
        <v>39</v>
      </c>
      <c r="L213" s="78"/>
      <c r="M213" s="78"/>
      <c r="N213" s="85"/>
      <c r="O213" s="78"/>
      <c r="P213" s="80"/>
    </row>
    <row r="214" spans="1:16">
      <c r="A214" s="115" t="str">
        <f>[1]Invoerenploeg!$BO$21</f>
        <v>x</v>
      </c>
      <c r="B214" s="115" t="str">
        <f>[1]Invoerenploeg!$BM$21</f>
        <v>Angelina Kesselaar</v>
      </c>
      <c r="C214" s="115">
        <f>[1]Invoerenploeg!$BN$21</f>
        <v>200400046</v>
      </c>
      <c r="D214" s="78"/>
      <c r="E214" s="78"/>
      <c r="F214" s="124"/>
      <c r="G214" s="124"/>
      <c r="H214" s="125"/>
      <c r="I214" s="125"/>
      <c r="J214" s="126">
        <f>SUM(J211:J213)</f>
        <v>0</v>
      </c>
      <c r="K214" s="78"/>
      <c r="L214" s="78"/>
      <c r="M214" s="78"/>
      <c r="N214" s="85"/>
      <c r="O214" s="78"/>
      <c r="P214" s="80"/>
    </row>
    <row r="215" spans="1:16" ht="15.75" thickBot="1">
      <c r="A215" s="115" t="str">
        <f>[1]Invoerenploeg!$BR$21</f>
        <v>x</v>
      </c>
      <c r="B215" s="115" t="str">
        <f>[1]Invoerenploeg!$BP$21</f>
        <v>Laura v. Zeventer</v>
      </c>
      <c r="C215" s="115">
        <f>[1]Invoerenploeg!$BQ$21</f>
        <v>200502842</v>
      </c>
      <c r="D215" s="78"/>
      <c r="E215" s="78"/>
      <c r="F215" s="115"/>
      <c r="G215" s="115"/>
      <c r="H215" s="127"/>
      <c r="I215" s="128" t="s">
        <v>40</v>
      </c>
      <c r="J215" s="129">
        <f>[1]Invoerenploeg!$BA$21</f>
        <v>2</v>
      </c>
      <c r="K215" s="130" t="s">
        <v>41</v>
      </c>
      <c r="L215" s="78"/>
      <c r="M215" s="78"/>
      <c r="N215" s="85"/>
      <c r="O215" s="78"/>
      <c r="P215" s="80"/>
    </row>
    <row r="216" spans="1:16" ht="16.5" thickTop="1" thickBot="1">
      <c r="A216" s="115">
        <f>[1]Invoerenploeg!$BU$21</f>
        <v>0</v>
      </c>
      <c r="B216" s="115">
        <f>[1]Invoerenploeg!$BS$21</f>
        <v>0</v>
      </c>
      <c r="C216" s="115">
        <f>[1]Invoerenploeg!$BT$21</f>
        <v>0</v>
      </c>
      <c r="D216" s="78"/>
      <c r="E216" s="78"/>
      <c r="F216" s="115"/>
      <c r="G216" s="115"/>
      <c r="H216" s="127"/>
      <c r="I216" s="128" t="s">
        <v>8</v>
      </c>
      <c r="J216" s="131">
        <f>[1]Invoerenploeg!$BB$21</f>
        <v>-2</v>
      </c>
      <c r="K216" s="78"/>
      <c r="L216" s="78" t="s">
        <v>43</v>
      </c>
      <c r="M216" s="78">
        <f>[1]Invoerenploeg!$C$2</f>
        <v>100</v>
      </c>
      <c r="N216" s="132" t="s">
        <v>36</v>
      </c>
      <c r="O216" s="100">
        <f>[1]Invoerenploeg!$BD$21</f>
        <v>-2</v>
      </c>
      <c r="P216" s="80" t="str">
        <f>[1]Invoerenploeg!$K$21</f>
        <v/>
      </c>
    </row>
    <row r="217" spans="1:16" ht="15.75" thickTop="1">
      <c r="A217" s="115">
        <f>[1]Invoerenploeg!$BX$21</f>
        <v>0</v>
      </c>
      <c r="B217" s="115">
        <f>[1]Invoerenploeg!$BV$21</f>
        <v>0</v>
      </c>
      <c r="C217" s="115">
        <f>[1]Invoerenploeg!$BW$21</f>
        <v>0</v>
      </c>
      <c r="D217" s="78"/>
      <c r="E217" s="78"/>
      <c r="F217" s="115"/>
      <c r="G217" s="115"/>
      <c r="H217" s="133">
        <f>[1]Invoerenploeg!$F$21</f>
        <v>0</v>
      </c>
      <c r="I217" s="78"/>
      <c r="J217" s="131"/>
      <c r="K217" s="78"/>
      <c r="L217" s="134" t="s">
        <v>45</v>
      </c>
      <c r="M217" s="78"/>
      <c r="N217" s="78"/>
      <c r="O217" s="85">
        <f>[1]Invoerenploeg!$C$21</f>
        <v>-2</v>
      </c>
      <c r="P217" s="135"/>
    </row>
    <row r="218" spans="1:16">
      <c r="A218" s="115">
        <f>[1]Invoerenploeg!$CA$21</f>
        <v>0</v>
      </c>
      <c r="B218" s="115">
        <f>[1]Invoerenploeg!$BY$21</f>
        <v>0</v>
      </c>
      <c r="C218" s="115">
        <f>[1]Invoerenploeg!$BZ$21</f>
        <v>0</v>
      </c>
      <c r="D218" s="78"/>
      <c r="E218" s="78"/>
      <c r="F218" s="115"/>
      <c r="G218" s="115"/>
      <c r="H218" s="127"/>
      <c r="I218" s="134"/>
      <c r="J218" s="131"/>
      <c r="K218" s="78"/>
      <c r="L218" s="78"/>
      <c r="M218" s="78"/>
      <c r="N218" s="85"/>
      <c r="O218" s="78"/>
      <c r="P218" s="80"/>
    </row>
    <row r="219" spans="1:16">
      <c r="A219" s="115">
        <f>[1]Invoerenploeg!$CD$21</f>
        <v>0</v>
      </c>
      <c r="B219" s="115">
        <f>[1]Invoerenploeg!$CB$21</f>
        <v>0</v>
      </c>
      <c r="C219" s="115">
        <f>[1]Invoerenploeg!$CC$21</f>
        <v>0</v>
      </c>
      <c r="D219" s="115" t="s">
        <v>42</v>
      </c>
      <c r="E219" s="77"/>
      <c r="F219" s="77"/>
      <c r="G219" s="115" t="str">
        <f>[1]Invoerenploeg!$CK$21</f>
        <v>Olly Murs</v>
      </c>
      <c r="H219" s="77"/>
      <c r="I219" s="77"/>
      <c r="J219" s="77"/>
      <c r="K219" s="77"/>
      <c r="L219" s="77"/>
      <c r="M219" s="77"/>
      <c r="N219" s="85"/>
      <c r="O219" s="78"/>
      <c r="P219" s="80"/>
    </row>
    <row r="220" spans="1:16">
      <c r="A220" s="115">
        <f>[1]Invoerenploeg!$CG$21</f>
        <v>0</v>
      </c>
      <c r="B220" s="115">
        <f>[1]Invoerenploeg!$CE$21</f>
        <v>0</v>
      </c>
      <c r="C220" s="115">
        <f>[1]Invoerenploeg!$CF$21</f>
        <v>0</v>
      </c>
      <c r="D220" s="115" t="s">
        <v>44</v>
      </c>
      <c r="E220" s="77"/>
      <c r="F220" s="77"/>
      <c r="G220" s="115" t="str">
        <f>[1]Invoerenploeg!$CL$21</f>
        <v>ZV de Zaan</v>
      </c>
      <c r="H220" s="77"/>
      <c r="I220" s="77"/>
      <c r="J220" s="77"/>
      <c r="K220" s="77"/>
      <c r="L220" s="77"/>
      <c r="M220" s="77"/>
      <c r="N220" s="85"/>
      <c r="O220" s="78"/>
      <c r="P220" s="80"/>
    </row>
    <row r="221" spans="1:16">
      <c r="A221" s="115">
        <f>[1]Invoerenploeg!$CJ$21</f>
        <v>0</v>
      </c>
      <c r="B221" s="115">
        <f>[1]Invoerenploeg!$CH$21</f>
        <v>0</v>
      </c>
      <c r="C221" s="115">
        <f>[1]Invoerenploeg!$CI$21</f>
        <v>0</v>
      </c>
      <c r="D221" s="78"/>
      <c r="E221" s="78"/>
      <c r="F221" s="115"/>
      <c r="G221" s="115"/>
      <c r="H221" s="127"/>
      <c r="I221" s="134"/>
      <c r="J221" s="131"/>
      <c r="K221" s="78"/>
      <c r="L221" s="78"/>
      <c r="M221" s="78"/>
      <c r="N221" s="85"/>
      <c r="O221" s="78"/>
      <c r="P221" s="80"/>
    </row>
    <row r="222" spans="1:16" ht="15.75" thickBot="1">
      <c r="A222" s="78"/>
      <c r="B222" s="78"/>
      <c r="C222" s="78"/>
      <c r="D222" s="78"/>
      <c r="E222" s="78"/>
      <c r="F222" s="78"/>
      <c r="G222" s="78"/>
      <c r="H222" s="78"/>
      <c r="I222" s="78"/>
      <c r="J222" s="85"/>
      <c r="K222" s="78"/>
      <c r="L222" s="78"/>
      <c r="M222" s="78"/>
      <c r="N222" s="85"/>
      <c r="O222" s="78"/>
      <c r="P222" s="80"/>
    </row>
    <row r="223" spans="1:16">
      <c r="A223" s="133" t="str">
        <f>[1]Invoerenploeg!$B$22</f>
        <v>BM</v>
      </c>
      <c r="B223" s="137" t="str">
        <f>[1]Invoerenploeg!$D$22</f>
        <v>Donk 2</v>
      </c>
      <c r="C223" s="104" t="str">
        <f>[1]Invoerenploeg!$E$22</f>
        <v>West</v>
      </c>
      <c r="D223" s="148">
        <v>0.3</v>
      </c>
      <c r="E223" s="138">
        <f>[1]Invoerenploeg!$Q$22</f>
        <v>4.9000000000000004</v>
      </c>
      <c r="F223" s="138">
        <f>[1]Invoerenploeg!$R$22</f>
        <v>3.9</v>
      </c>
      <c r="G223" s="138">
        <f>[1]Invoerenploeg!$S$22</f>
        <v>3.8</v>
      </c>
      <c r="H223" s="139">
        <f>[1]Invoerenploeg!$T$22</f>
        <v>4.4000000000000004</v>
      </c>
      <c r="I223" s="139">
        <f>[1]Invoerenploeg!$U$22</f>
        <v>4.5999999999999996</v>
      </c>
      <c r="J223" s="118">
        <f>[1]Invoerenploeg!$W$22</f>
        <v>12.9</v>
      </c>
      <c r="K223" s="140" t="s">
        <v>34</v>
      </c>
      <c r="L223" s="141" t="s">
        <v>35</v>
      </c>
      <c r="M223" s="142">
        <f>[1]Invoerenploeg!$C$1</f>
        <v>0</v>
      </c>
      <c r="N223" s="143" t="s">
        <v>36</v>
      </c>
      <c r="O223" s="149">
        <f>[1]Invoerenploeg!$DH$22*[1]Invoerenploeg!$C$1/100</f>
        <v>0</v>
      </c>
      <c r="P223" s="150" t="str">
        <f>[1]Invoerenploeg!$DI$22</f>
        <v/>
      </c>
    </row>
    <row r="224" spans="1:16" ht="15.75" thickBot="1">
      <c r="A224" s="115" t="str">
        <f>[1]Invoerenploeg!$BI$22</f>
        <v>x</v>
      </c>
      <c r="B224" s="115" t="str">
        <f>[1]Invoerenploeg!$BG$22</f>
        <v>Jane van Tol</v>
      </c>
      <c r="C224" s="115">
        <f>[1]Invoerenploeg!$BH$22</f>
        <v>200404488</v>
      </c>
      <c r="D224" s="105">
        <v>0.4</v>
      </c>
      <c r="E224" s="116">
        <f>[1]Invoerenploeg!$AD$22</f>
        <v>4.7</v>
      </c>
      <c r="F224" s="116">
        <f>[1]Invoerenploeg!$AE$22</f>
        <v>4</v>
      </c>
      <c r="G224" s="116">
        <f>[1]Invoerenploeg!$AF$22</f>
        <v>5.2</v>
      </c>
      <c r="H224" s="117">
        <f>[1]Invoerenploeg!$AG$22</f>
        <v>4.0999999999999996</v>
      </c>
      <c r="I224" s="117">
        <f>[1]Invoerenploeg!$AH$22</f>
        <v>5</v>
      </c>
      <c r="J224" s="118">
        <f>[1]Invoerenploeg!$AJ$22</f>
        <v>18.399999999999999</v>
      </c>
      <c r="K224" s="119" t="s">
        <v>37</v>
      </c>
      <c r="L224" s="120" t="s">
        <v>38</v>
      </c>
      <c r="M224" s="121">
        <f>[1]Invoerenploeg!$C$3</f>
        <v>0</v>
      </c>
      <c r="N224" s="122" t="s">
        <v>36</v>
      </c>
      <c r="O224" s="151">
        <f>[1]Invoerenploeg!$H$22*[1]Invoerenploeg!$C$3/100</f>
        <v>0</v>
      </c>
      <c r="P224" s="80" t="str">
        <f>[1]Invoerenploeg!$I$22</f>
        <v/>
      </c>
    </row>
    <row r="225" spans="1:16">
      <c r="A225" s="115" t="str">
        <f>[1]Invoerenploeg!$BL$22</f>
        <v>x</v>
      </c>
      <c r="B225" s="115" t="str">
        <f>[1]Invoerenploeg!$BJ$22</f>
        <v>Kayleigh Bruins</v>
      </c>
      <c r="C225" s="115">
        <f>[1]Invoerenploeg!$BK$22</f>
        <v>200304878</v>
      </c>
      <c r="D225" s="105">
        <v>0.3</v>
      </c>
      <c r="E225" s="116">
        <f>[1]Invoerenploeg!$AQ$22</f>
        <v>4.5</v>
      </c>
      <c r="F225" s="116">
        <f>[1]Invoerenploeg!$AR$22</f>
        <v>4.7</v>
      </c>
      <c r="G225" s="116">
        <f>[1]Invoerenploeg!$AS$22</f>
        <v>4.8</v>
      </c>
      <c r="H225" s="117">
        <f>[1]Invoerenploeg!$AT$22</f>
        <v>4.9000000000000004</v>
      </c>
      <c r="I225" s="117">
        <f>[1]Invoerenploeg!$AU$22</f>
        <v>4.8</v>
      </c>
      <c r="J225" s="118">
        <f>[1]Invoerenploeg!$AW$22</f>
        <v>14.3</v>
      </c>
      <c r="K225" s="119" t="s">
        <v>39</v>
      </c>
      <c r="L225" s="78"/>
      <c r="M225" s="78"/>
      <c r="N225" s="85"/>
      <c r="O225" s="78"/>
      <c r="P225" s="80"/>
    </row>
    <row r="226" spans="1:16">
      <c r="A226" s="115" t="str">
        <f>[1]Invoerenploeg!$BO$22</f>
        <v>x</v>
      </c>
      <c r="B226" s="115" t="str">
        <f>[1]Invoerenploeg!$BM$22</f>
        <v>Minke van Dalfsen</v>
      </c>
      <c r="C226" s="115">
        <f>[1]Invoerenploeg!$BN$22</f>
        <v>200404482</v>
      </c>
      <c r="D226" s="78"/>
      <c r="E226" s="78"/>
      <c r="F226" s="124"/>
      <c r="G226" s="124"/>
      <c r="H226" s="125"/>
      <c r="I226" s="125"/>
      <c r="J226" s="126">
        <f>SUM(J223:J225)</f>
        <v>45.599999999999994</v>
      </c>
      <c r="K226" s="78"/>
      <c r="L226" s="78"/>
      <c r="M226" s="78"/>
      <c r="N226" s="85"/>
      <c r="O226" s="78"/>
      <c r="P226" s="80"/>
    </row>
    <row r="227" spans="1:16" ht="15.75" thickBot="1">
      <c r="A227" s="115" t="str">
        <f>[1]Invoerenploeg!$BR$22</f>
        <v>x</v>
      </c>
      <c r="B227" s="115" t="str">
        <f>[1]Invoerenploeg!$BP$22</f>
        <v>Saar van den Berg</v>
      </c>
      <c r="C227" s="115">
        <f>[1]Invoerenploeg!$BQ$22</f>
        <v>200305120</v>
      </c>
      <c r="D227" s="78"/>
      <c r="E227" s="78"/>
      <c r="F227" s="115"/>
      <c r="G227" s="115"/>
      <c r="H227" s="127"/>
      <c r="I227" s="128" t="s">
        <v>40</v>
      </c>
      <c r="J227" s="129">
        <f>[1]Invoerenploeg!$BA$22</f>
        <v>0</v>
      </c>
      <c r="K227" s="130" t="s">
        <v>41</v>
      </c>
      <c r="L227" s="78"/>
      <c r="M227" s="78"/>
      <c r="N227" s="85"/>
      <c r="O227" s="78"/>
      <c r="P227" s="80"/>
    </row>
    <row r="228" spans="1:16" ht="16.5" thickTop="1" thickBot="1">
      <c r="A228" s="115" t="str">
        <f>[1]Invoerenploeg!$BU$22</f>
        <v>x</v>
      </c>
      <c r="B228" s="115" t="str">
        <f>[1]Invoerenploeg!$BS$22</f>
        <v>Yara van der Kraan</v>
      </c>
      <c r="C228" s="115">
        <f>[1]Invoerenploeg!$BT$22</f>
        <v>200404894</v>
      </c>
      <c r="D228" s="78"/>
      <c r="E228" s="78"/>
      <c r="F228" s="115"/>
      <c r="G228" s="115"/>
      <c r="H228" s="127"/>
      <c r="I228" s="128" t="s">
        <v>8</v>
      </c>
      <c r="J228" s="131">
        <f>[1]Invoerenploeg!$BB$22</f>
        <v>45.599999999999994</v>
      </c>
      <c r="K228" s="78"/>
      <c r="L228" s="78" t="s">
        <v>43</v>
      </c>
      <c r="M228" s="78">
        <f>[1]Invoerenploeg!$C$2</f>
        <v>100</v>
      </c>
      <c r="N228" s="132" t="s">
        <v>36</v>
      </c>
      <c r="O228" s="100">
        <f>[1]Invoerenploeg!$BD$22</f>
        <v>45.6</v>
      </c>
      <c r="P228" s="80">
        <f>[1]Invoerenploeg!$K$22</f>
        <v>13</v>
      </c>
    </row>
    <row r="229" spans="1:16" ht="15.75" thickTop="1">
      <c r="A229" s="115" t="str">
        <f>[1]Invoerenploeg!$BX$22</f>
        <v>x</v>
      </c>
      <c r="B229" s="115" t="str">
        <f>[1]Invoerenploeg!$BV$22</f>
        <v>July Vermeulen</v>
      </c>
      <c r="C229" s="115">
        <f>[1]Invoerenploeg!$BW$22</f>
        <v>200503582</v>
      </c>
      <c r="D229" s="78"/>
      <c r="E229" s="78"/>
      <c r="F229" s="115"/>
      <c r="G229" s="115"/>
      <c r="H229" s="133" t="str">
        <f>[1]Invoerenploeg!$F$22</f>
        <v>BM</v>
      </c>
      <c r="I229" s="78"/>
      <c r="J229" s="131"/>
      <c r="K229" s="78"/>
      <c r="L229" s="134" t="s">
        <v>45</v>
      </c>
      <c r="M229" s="78"/>
      <c r="N229" s="78"/>
      <c r="O229" s="85">
        <f>[1]Invoerenploeg!$C$22</f>
        <v>45.6</v>
      </c>
      <c r="P229" s="135"/>
    </row>
    <row r="230" spans="1:16">
      <c r="A230" s="115" t="str">
        <f>[1]Invoerenploeg!$CA$22</f>
        <v>x</v>
      </c>
      <c r="B230" s="115" t="str">
        <f>[1]Invoerenploeg!$BY$22</f>
        <v>Vivian van Straaten</v>
      </c>
      <c r="C230" s="115">
        <f>[1]Invoerenploeg!$BZ$22</f>
        <v>200305116</v>
      </c>
      <c r="D230" s="78"/>
      <c r="E230" s="78"/>
      <c r="F230" s="115"/>
      <c r="G230" s="115"/>
      <c r="H230" s="127"/>
      <c r="I230" s="134"/>
      <c r="J230" s="131"/>
      <c r="K230" s="78"/>
      <c r="L230" s="78"/>
      <c r="M230" s="78"/>
      <c r="N230" s="85"/>
      <c r="O230" s="78"/>
      <c r="P230" s="80"/>
    </row>
    <row r="231" spans="1:16">
      <c r="A231" s="115" t="str">
        <f>[1]Invoerenploeg!$CD$22</f>
        <v>x</v>
      </c>
      <c r="B231" s="115" t="str">
        <f>[1]Invoerenploeg!$CB$22</f>
        <v>Britt Kweekel</v>
      </c>
      <c r="C231" s="115">
        <f>[1]Invoerenploeg!$CC$22</f>
        <v>200503866</v>
      </c>
      <c r="D231" s="115" t="s">
        <v>42</v>
      </c>
      <c r="E231" s="77"/>
      <c r="F231" s="77"/>
      <c r="G231" s="115" t="str">
        <f>[1]Invoerenploeg!$CK$22</f>
        <v xml:space="preserve">Andy Grammer </v>
      </c>
      <c r="H231" s="77"/>
      <c r="I231" s="77"/>
      <c r="J231" s="77"/>
      <c r="K231" s="77"/>
      <c r="L231" s="77"/>
      <c r="M231" s="77"/>
      <c r="N231" s="85"/>
      <c r="O231" s="78"/>
      <c r="P231" s="80"/>
    </row>
    <row r="232" spans="1:16">
      <c r="A232" s="115" t="str">
        <f>[1]Invoerenploeg!$CG$22</f>
        <v>res</v>
      </c>
      <c r="B232" s="115" t="str">
        <f>[1]Invoerenploeg!$CE$22</f>
        <v>Femke van de Ridder</v>
      </c>
      <c r="C232" s="115">
        <f>[1]Invoerenploeg!$CF$22</f>
        <v>200503124</v>
      </c>
      <c r="D232" s="115" t="s">
        <v>44</v>
      </c>
      <c r="E232" s="77"/>
      <c r="F232" s="77"/>
      <c r="G232" s="115" t="str">
        <f>[1]Invoerenploeg!$CL$22</f>
        <v>WIDEX GZCDonk</v>
      </c>
      <c r="H232" s="77"/>
      <c r="I232" s="77"/>
      <c r="J232" s="77"/>
      <c r="K232" s="77"/>
      <c r="L232" s="77"/>
      <c r="M232" s="77"/>
      <c r="N232" s="85"/>
      <c r="O232" s="78"/>
      <c r="P232" s="80"/>
    </row>
    <row r="233" spans="1:16">
      <c r="A233" s="115" t="str">
        <f>[1]Invoerenploeg!$CJ$22</f>
        <v>res</v>
      </c>
      <c r="B233" s="115" t="str">
        <f>[1]Invoerenploeg!$CH$22</f>
        <v>Irsah van Oosten</v>
      </c>
      <c r="C233" s="115">
        <f>[1]Invoerenploeg!$CI$22</f>
        <v>200503580</v>
      </c>
      <c r="D233" s="78"/>
      <c r="E233" s="78"/>
      <c r="F233" s="115"/>
      <c r="G233" s="115"/>
      <c r="H233" s="127"/>
      <c r="I233" s="134"/>
      <c r="J233" s="131"/>
      <c r="K233" s="78"/>
      <c r="L233" s="78"/>
      <c r="M233" s="78"/>
      <c r="N233" s="85"/>
      <c r="O233" s="78"/>
      <c r="P233" s="80"/>
    </row>
  </sheetData>
  <mergeCells count="4">
    <mergeCell ref="J1:K1"/>
    <mergeCell ref="L1:N1"/>
    <mergeCell ref="J2:K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42" workbookViewId="0">
      <selection activeCell="P51" sqref="P51"/>
    </sheetView>
  </sheetViews>
  <sheetFormatPr defaultRowHeight="15"/>
  <cols>
    <col min="1" max="1" width="7.5703125" customWidth="1"/>
    <col min="2" max="2" width="17.140625" customWidth="1"/>
    <col min="3" max="3" width="12.42578125" customWidth="1"/>
    <col min="5" max="5" width="6.42578125" customWidth="1"/>
    <col min="6" max="6" width="5" customWidth="1"/>
    <col min="7" max="7" width="5.7109375" customWidth="1"/>
    <col min="8" max="8" width="5.42578125" customWidth="1"/>
    <col min="9" max="9" width="7.140625" customWidth="1"/>
    <col min="11" max="11" width="7.85546875" customWidth="1"/>
    <col min="12" max="12" width="4.5703125" customWidth="1"/>
    <col min="13" max="13" width="6" customWidth="1"/>
    <col min="14" max="14" width="2.42578125" customWidth="1"/>
  </cols>
  <sheetData>
    <row r="1" spans="1:16">
      <c r="A1" s="81" t="str">
        <f>'[2]Startlijst Combo'!A1</f>
        <v>Interregio</v>
      </c>
      <c r="B1" s="77"/>
      <c r="C1" s="77"/>
      <c r="D1" s="77"/>
      <c r="E1" s="77"/>
      <c r="F1" s="77"/>
      <c r="G1" s="77"/>
      <c r="H1" s="77"/>
      <c r="I1" s="78"/>
      <c r="J1" s="164" t="s">
        <v>0</v>
      </c>
      <c r="K1" s="165"/>
      <c r="L1" s="166">
        <f>'[2]Startlijst Combo'!M1</f>
        <v>42518</v>
      </c>
      <c r="M1" s="166"/>
      <c r="N1" s="167"/>
      <c r="O1" s="79"/>
      <c r="P1" s="80"/>
    </row>
    <row r="2" spans="1:16">
      <c r="A2" s="81" t="str">
        <f>'[2]Startlijst Combo'!A2</f>
        <v>Sportstad Heerenveen</v>
      </c>
      <c r="B2" s="77"/>
      <c r="C2" s="77"/>
      <c r="D2" s="77"/>
      <c r="E2" s="77"/>
      <c r="F2" s="77"/>
      <c r="G2" s="77"/>
      <c r="H2" s="77"/>
      <c r="I2" s="78"/>
      <c r="J2" s="164" t="s">
        <v>1</v>
      </c>
      <c r="K2" s="165"/>
      <c r="L2" s="168" t="str">
        <f>'[2]Startlijst Combo'!M2</f>
        <v>13.45</v>
      </c>
      <c r="M2" s="168"/>
      <c r="N2" s="169"/>
      <c r="O2" s="78"/>
      <c r="P2" s="80"/>
    </row>
    <row r="3" spans="1:16" ht="15.75" thickBot="1">
      <c r="A3" s="83" t="s">
        <v>60</v>
      </c>
      <c r="B3" s="83" t="str">
        <f>'[2]Startlijst Combo'!B3</f>
        <v>Free Combination</v>
      </c>
      <c r="C3" s="84"/>
      <c r="D3" s="84"/>
      <c r="E3" s="84"/>
      <c r="F3" s="84"/>
      <c r="G3" s="84"/>
      <c r="H3" s="84"/>
      <c r="I3" s="84"/>
      <c r="J3" s="85"/>
      <c r="K3" s="78"/>
      <c r="L3" s="78"/>
      <c r="M3" s="78"/>
      <c r="N3" s="85"/>
      <c r="O3" s="78"/>
      <c r="P3" s="80"/>
    </row>
    <row r="4" spans="1:16" ht="15.75" thickTop="1">
      <c r="A4" s="86"/>
      <c r="B4" s="86"/>
      <c r="C4" s="87"/>
      <c r="D4" s="86"/>
      <c r="E4" s="86"/>
      <c r="F4" s="86"/>
      <c r="G4" s="86"/>
      <c r="H4" s="86"/>
      <c r="I4" s="86"/>
      <c r="J4" s="88"/>
      <c r="K4" s="86"/>
      <c r="L4" s="86"/>
      <c r="M4" s="86"/>
      <c r="N4" s="88"/>
      <c r="O4" s="86"/>
      <c r="P4" s="89"/>
    </row>
    <row r="5" spans="1:16">
      <c r="A5" s="79"/>
      <c r="B5" s="146" t="s">
        <v>69</v>
      </c>
      <c r="C5" s="91"/>
      <c r="D5" s="79"/>
      <c r="E5" s="79"/>
      <c r="F5" s="79"/>
      <c r="G5" s="79"/>
      <c r="H5" s="79"/>
      <c r="I5" s="79"/>
      <c r="J5" s="92"/>
      <c r="K5" s="79"/>
      <c r="L5" s="79"/>
      <c r="M5" s="79"/>
      <c r="N5" s="92"/>
      <c r="O5" s="79"/>
      <c r="P5" s="80"/>
    </row>
    <row r="6" spans="1:16">
      <c r="A6" s="1" t="s">
        <v>3</v>
      </c>
      <c r="B6" s="4"/>
      <c r="C6" s="8"/>
      <c r="D6" s="9"/>
      <c r="E6" s="9"/>
      <c r="F6" s="9"/>
      <c r="G6" s="9"/>
      <c r="H6" s="9"/>
      <c r="I6" s="1"/>
      <c r="J6" s="5"/>
      <c r="K6" s="1"/>
      <c r="L6" s="1"/>
      <c r="M6" s="1"/>
      <c r="N6" s="5"/>
      <c r="O6" s="1"/>
      <c r="P6" s="80"/>
    </row>
    <row r="7" spans="1:16">
      <c r="A7" s="1" t="s">
        <v>6</v>
      </c>
      <c r="B7" s="4"/>
      <c r="C7" s="8"/>
      <c r="D7" s="9"/>
      <c r="E7" s="9"/>
      <c r="F7" s="9"/>
      <c r="G7" s="9"/>
      <c r="H7" s="9"/>
      <c r="I7" s="1"/>
      <c r="J7" s="5"/>
      <c r="K7" s="1"/>
      <c r="L7" s="1"/>
      <c r="M7" s="1"/>
      <c r="N7" s="5"/>
      <c r="O7" s="1"/>
      <c r="P7" s="80"/>
    </row>
    <row r="8" spans="1:16">
      <c r="A8" s="1"/>
      <c r="B8" s="4"/>
      <c r="C8" s="7"/>
      <c r="D8" s="1"/>
      <c r="E8" s="1"/>
      <c r="F8" s="1"/>
      <c r="G8" s="1"/>
      <c r="H8" s="1"/>
      <c r="I8" s="1"/>
      <c r="J8" s="5"/>
      <c r="K8" s="1"/>
      <c r="L8" s="1"/>
      <c r="M8" s="1"/>
      <c r="N8" s="5"/>
      <c r="O8" s="1"/>
      <c r="P8" s="80"/>
    </row>
    <row r="9" spans="1:16">
      <c r="A9" s="78"/>
      <c r="B9" s="11" t="s">
        <v>8</v>
      </c>
      <c r="C9" s="12"/>
      <c r="D9" s="11" t="s">
        <v>9</v>
      </c>
      <c r="E9" s="10"/>
      <c r="F9" s="10"/>
      <c r="G9" s="10"/>
      <c r="H9" s="10"/>
      <c r="I9" s="10"/>
      <c r="J9" s="13" t="s">
        <v>10</v>
      </c>
      <c r="K9" s="10"/>
      <c r="L9" s="10"/>
      <c r="M9" s="10"/>
      <c r="N9" s="14"/>
      <c r="O9" s="10"/>
      <c r="P9" s="80"/>
    </row>
    <row r="10" spans="1:16">
      <c r="A10" s="1">
        <v>1</v>
      </c>
      <c r="B10" s="15" t="s">
        <v>70</v>
      </c>
      <c r="C10" s="7">
        <v>1</v>
      </c>
      <c r="D10" s="9" t="s">
        <v>19</v>
      </c>
      <c r="E10" s="9"/>
      <c r="F10" s="9"/>
      <c r="G10" s="9">
        <v>8</v>
      </c>
      <c r="H10" s="9"/>
      <c r="I10" s="1">
        <v>1</v>
      </c>
      <c r="J10" s="16" t="s">
        <v>51</v>
      </c>
      <c r="K10" s="9"/>
      <c r="L10" s="9"/>
      <c r="M10" s="9">
        <v>8</v>
      </c>
      <c r="N10" s="16"/>
      <c r="O10" s="9"/>
      <c r="P10" s="80"/>
    </row>
    <row r="11" spans="1:16">
      <c r="A11" s="1">
        <v>2</v>
      </c>
      <c r="B11" s="15" t="s">
        <v>71</v>
      </c>
      <c r="C11" s="7">
        <v>2</v>
      </c>
      <c r="D11" s="9" t="s">
        <v>25</v>
      </c>
      <c r="E11" s="9"/>
      <c r="F11" s="9"/>
      <c r="G11" s="9" t="s">
        <v>5</v>
      </c>
      <c r="H11" s="9"/>
      <c r="I11" s="1">
        <v>2</v>
      </c>
      <c r="J11" s="16" t="s">
        <v>56</v>
      </c>
      <c r="K11" s="9"/>
      <c r="L11" s="9"/>
      <c r="M11" s="9">
        <v>8</v>
      </c>
      <c r="N11" s="16"/>
      <c r="O11" s="9"/>
      <c r="P11" s="80"/>
    </row>
    <row r="12" spans="1:16">
      <c r="A12" s="1">
        <v>3</v>
      </c>
      <c r="B12" s="15" t="s">
        <v>72</v>
      </c>
      <c r="C12" s="7">
        <v>3</v>
      </c>
      <c r="D12" s="9" t="s">
        <v>13</v>
      </c>
      <c r="E12" s="9"/>
      <c r="F12" s="9"/>
      <c r="G12" s="9">
        <v>9</v>
      </c>
      <c r="H12" s="9"/>
      <c r="I12" s="1">
        <v>3</v>
      </c>
      <c r="J12" s="16" t="s">
        <v>73</v>
      </c>
      <c r="K12" s="9"/>
      <c r="L12" s="9"/>
      <c r="M12" s="9">
        <v>8</v>
      </c>
      <c r="N12" s="16"/>
      <c r="O12" s="9"/>
      <c r="P12" s="80"/>
    </row>
    <row r="13" spans="1:16">
      <c r="A13" s="1">
        <v>4</v>
      </c>
      <c r="B13" s="15" t="s">
        <v>74</v>
      </c>
      <c r="C13" s="7">
        <v>4</v>
      </c>
      <c r="D13" s="9" t="s">
        <v>16</v>
      </c>
      <c r="E13" s="9"/>
      <c r="F13" s="9"/>
      <c r="G13" s="9">
        <v>8</v>
      </c>
      <c r="H13" s="9"/>
      <c r="I13" s="1">
        <v>4</v>
      </c>
      <c r="J13" s="16" t="s">
        <v>24</v>
      </c>
      <c r="K13" s="9"/>
      <c r="L13" s="9"/>
      <c r="M13" s="9">
        <v>8</v>
      </c>
      <c r="N13" s="16"/>
      <c r="O13" s="9"/>
      <c r="P13" s="80"/>
    </row>
    <row r="14" spans="1:16">
      <c r="A14" s="1">
        <v>5</v>
      </c>
      <c r="B14" s="15" t="s">
        <v>75</v>
      </c>
      <c r="C14" s="7">
        <v>5</v>
      </c>
      <c r="D14" s="9" t="s">
        <v>76</v>
      </c>
      <c r="E14" s="9"/>
      <c r="F14" s="9"/>
      <c r="G14" s="9">
        <v>8</v>
      </c>
      <c r="H14" s="9"/>
      <c r="I14" s="1">
        <v>5</v>
      </c>
      <c r="J14" s="16" t="s">
        <v>22</v>
      </c>
      <c r="K14" s="9"/>
      <c r="L14" s="9"/>
      <c r="M14" s="9">
        <v>9</v>
      </c>
      <c r="N14" s="16"/>
      <c r="O14" s="9"/>
      <c r="P14" s="80"/>
    </row>
    <row r="15" spans="1:16">
      <c r="A15" s="79"/>
      <c r="B15" s="79"/>
      <c r="C15" s="91"/>
      <c r="D15" s="79"/>
      <c r="E15" s="79"/>
      <c r="F15" s="79"/>
      <c r="G15" s="79"/>
      <c r="H15" s="79"/>
      <c r="I15" s="79"/>
      <c r="J15" s="92"/>
      <c r="K15" s="79"/>
      <c r="L15" s="79"/>
      <c r="M15" s="79"/>
      <c r="N15" s="92"/>
      <c r="O15" s="79"/>
      <c r="P15" s="80"/>
    </row>
    <row r="16" spans="1:16">
      <c r="A16" s="78" t="s">
        <v>26</v>
      </c>
      <c r="B16" s="93" t="s">
        <v>27</v>
      </c>
      <c r="C16" s="94" t="s">
        <v>28</v>
      </c>
      <c r="D16" s="79"/>
      <c r="E16" s="79"/>
      <c r="F16" s="79"/>
      <c r="G16" s="79"/>
      <c r="H16" s="79"/>
      <c r="I16" s="79"/>
      <c r="J16" s="95"/>
      <c r="K16" s="79"/>
      <c r="L16" s="79"/>
      <c r="M16" s="79"/>
      <c r="N16" s="92"/>
      <c r="O16" s="79"/>
      <c r="P16" s="96" t="s">
        <v>29</v>
      </c>
    </row>
    <row r="17" spans="1:16" ht="15.75" thickBot="1">
      <c r="A17" s="78" t="s">
        <v>30</v>
      </c>
      <c r="B17" s="93" t="s">
        <v>31</v>
      </c>
      <c r="C17" s="97" t="s">
        <v>32</v>
      </c>
      <c r="D17" s="98"/>
      <c r="E17" s="99">
        <v>1</v>
      </c>
      <c r="F17" s="99">
        <v>2</v>
      </c>
      <c r="G17" s="99">
        <v>3</v>
      </c>
      <c r="H17" s="99">
        <v>4</v>
      </c>
      <c r="I17" s="99">
        <v>5</v>
      </c>
      <c r="J17" s="100"/>
      <c r="K17" s="78"/>
      <c r="L17" s="98"/>
      <c r="M17" s="98"/>
      <c r="N17" s="100"/>
      <c r="O17" s="98"/>
      <c r="P17" s="101" t="s">
        <v>33</v>
      </c>
    </row>
    <row r="18" spans="1:16" ht="15.75" thickTop="1">
      <c r="A18" s="102">
        <f>[2]InvoerenCombo!$B$5</f>
        <v>1</v>
      </c>
      <c r="B18" s="103" t="str">
        <f>[2]InvoerenCombo!$D$5</f>
        <v>ACZ</v>
      </c>
      <c r="C18" s="104" t="str">
        <f>[2]InvoerenCombo!$E$5</f>
        <v>West</v>
      </c>
      <c r="D18" s="105">
        <v>0.3</v>
      </c>
      <c r="E18" s="106">
        <f>[2]InvoerenCombo!$Q$5</f>
        <v>7.3</v>
      </c>
      <c r="F18" s="106">
        <f>[2]InvoerenCombo!$R$5</f>
        <v>6.8</v>
      </c>
      <c r="G18" s="106">
        <f>[2]InvoerenCombo!$S$5</f>
        <v>7.2</v>
      </c>
      <c r="H18" s="107">
        <f>[2]InvoerenCombo!$T$5</f>
        <v>7</v>
      </c>
      <c r="I18" s="107">
        <f>[2]InvoerenCombo!$U$5</f>
        <v>7.4</v>
      </c>
      <c r="J18" s="108">
        <f>[2]InvoerenCombo!$W$5</f>
        <v>21.5</v>
      </c>
      <c r="K18" s="109" t="s">
        <v>34</v>
      </c>
      <c r="L18" s="110" t="s">
        <v>35</v>
      </c>
      <c r="M18" s="111">
        <f>[2]InvoerenCombo!C1</f>
        <v>0</v>
      </c>
      <c r="N18" s="112" t="s">
        <v>36</v>
      </c>
      <c r="O18" s="113">
        <f>ROUND([2]InvoerenCombo!$DR$5*[2]InvoerenCombo!$C$1/100,4)</f>
        <v>0</v>
      </c>
      <c r="P18" s="114" t="str">
        <f>[2]InvoerenCombo!$DS$5</f>
        <v/>
      </c>
    </row>
    <row r="19" spans="1:16" ht="15.75" thickBot="1">
      <c r="A19" s="115" t="str">
        <f>[2]InvoerenCombo!$BI$5</f>
        <v>x</v>
      </c>
      <c r="B19" s="115" t="str">
        <f>[2]InvoerenCombo!$BG$5</f>
        <v>Laura van Meel</v>
      </c>
      <c r="C19" s="115">
        <f>[2]InvoerenCombo!$BH$5</f>
        <v>200000790</v>
      </c>
      <c r="D19" s="105">
        <v>0.4</v>
      </c>
      <c r="E19" s="116">
        <f>[2]InvoerenCombo!$AD$5</f>
        <v>7</v>
      </c>
      <c r="F19" s="116">
        <f>[2]InvoerenCombo!$AE$5</f>
        <v>7.5</v>
      </c>
      <c r="G19" s="116">
        <f>[2]InvoerenCombo!$AF$5</f>
        <v>6.4</v>
      </c>
      <c r="H19" s="117">
        <f>[2]InvoerenCombo!$AG$5</f>
        <v>7</v>
      </c>
      <c r="I19" s="117">
        <f>[2]InvoerenCombo!$AH$5</f>
        <v>7.5</v>
      </c>
      <c r="J19" s="118">
        <f>[2]InvoerenCombo!$AJ$5</f>
        <v>28.666699999999999</v>
      </c>
      <c r="K19" s="119" t="s">
        <v>37</v>
      </c>
      <c r="L19" s="120" t="s">
        <v>38</v>
      </c>
      <c r="M19" s="121">
        <f>[2]InvoerenCombo!C3</f>
        <v>0</v>
      </c>
      <c r="N19" s="122" t="s">
        <v>36</v>
      </c>
      <c r="O19" s="123">
        <f>ROUND([2]InvoerenCombo!$H$5*[2]InvoerenCombo!$C$3/100,4)</f>
        <v>0</v>
      </c>
      <c r="P19" s="80" t="str">
        <f>[2]InvoerenCombo!$I$5</f>
        <v/>
      </c>
    </row>
    <row r="20" spans="1:16">
      <c r="A20" s="115" t="str">
        <f>[2]InvoerenCombo!$BL$5</f>
        <v>x</v>
      </c>
      <c r="B20" s="115" t="str">
        <f>[2]InvoerenCombo!$BJ$5</f>
        <v>Lisa van den Berg</v>
      </c>
      <c r="C20" s="115">
        <f>[2]InvoerenCombo!$BK$5</f>
        <v>200003022</v>
      </c>
      <c r="D20" s="105">
        <v>0.3</v>
      </c>
      <c r="E20" s="116">
        <f>[2]InvoerenCombo!$AQ$5</f>
        <v>6.5</v>
      </c>
      <c r="F20" s="116">
        <f>[2]InvoerenCombo!$AR$5</f>
        <v>7</v>
      </c>
      <c r="G20" s="116">
        <f>[2]InvoerenCombo!$AS$5</f>
        <v>7.3</v>
      </c>
      <c r="H20" s="117">
        <f>[2]InvoerenCombo!$AT$5</f>
        <v>7</v>
      </c>
      <c r="I20" s="117">
        <f>[2]InvoerenCombo!$AU$5</f>
        <v>6.5</v>
      </c>
      <c r="J20" s="118">
        <f>[2]InvoerenCombo!$AW$5</f>
        <v>20.5</v>
      </c>
      <c r="K20" s="119" t="s">
        <v>39</v>
      </c>
      <c r="L20" s="78"/>
      <c r="M20" s="78"/>
      <c r="N20" s="85"/>
      <c r="O20" s="78"/>
      <c r="P20" s="80"/>
    </row>
    <row r="21" spans="1:16">
      <c r="A21" s="115" t="str">
        <f>[2]InvoerenCombo!$BO$5</f>
        <v>x</v>
      </c>
      <c r="B21" s="115" t="str">
        <f>[2]InvoerenCombo!$BM$5</f>
        <v>Hester Cup</v>
      </c>
      <c r="C21" s="115">
        <f>[2]InvoerenCombo!$BN$5</f>
        <v>200000168</v>
      </c>
      <c r="D21" s="78"/>
      <c r="E21" s="78"/>
      <c r="F21" s="124"/>
      <c r="G21" s="124"/>
      <c r="H21" s="125"/>
      <c r="I21" s="125"/>
      <c r="J21" s="126">
        <f>SUM(J18:J20)</f>
        <v>70.666699999999992</v>
      </c>
      <c r="K21" s="78"/>
      <c r="L21" s="78"/>
      <c r="M21" s="78"/>
      <c r="N21" s="85"/>
      <c r="O21" s="78"/>
      <c r="P21" s="80"/>
    </row>
    <row r="22" spans="1:16" ht="15.75" thickBot="1">
      <c r="A22" s="115" t="str">
        <f>[2]InvoerenCombo!$BR$5</f>
        <v>x</v>
      </c>
      <c r="B22" s="115" t="str">
        <f>[2]InvoerenCombo!$BP$5</f>
        <v>Marleen Brandhorst</v>
      </c>
      <c r="C22" s="115">
        <f>[2]InvoerenCombo!$BQ$5</f>
        <v>200003910</v>
      </c>
      <c r="D22" s="78"/>
      <c r="E22" s="78"/>
      <c r="F22" s="115"/>
      <c r="G22" s="115"/>
      <c r="H22" s="127"/>
      <c r="I22" s="128" t="s">
        <v>40</v>
      </c>
      <c r="J22" s="129">
        <f>[2]InvoerenCombo!$BA$5</f>
        <v>0</v>
      </c>
      <c r="K22" s="130" t="s">
        <v>41</v>
      </c>
      <c r="L22" s="78"/>
      <c r="M22" s="78"/>
      <c r="N22" s="85"/>
      <c r="O22" s="78"/>
      <c r="P22" s="80"/>
    </row>
    <row r="23" spans="1:16" ht="16.5" thickTop="1" thickBot="1">
      <c r="A23" s="115" t="str">
        <f>[2]InvoerenCombo!$BU$5</f>
        <v>x</v>
      </c>
      <c r="B23" s="115" t="str">
        <f>[2]InvoerenCombo!$BS$5</f>
        <v>Thara Maas</v>
      </c>
      <c r="C23" s="115">
        <f>[2]InvoerenCombo!$BT$5</f>
        <v>199701744</v>
      </c>
      <c r="D23" s="78"/>
      <c r="E23" s="78"/>
      <c r="F23" s="115"/>
      <c r="G23" s="115"/>
      <c r="H23" s="127"/>
      <c r="I23" s="128" t="s">
        <v>8</v>
      </c>
      <c r="J23" s="131">
        <f>[2]InvoerenCombo!$BB$5</f>
        <v>70.666699999999992</v>
      </c>
      <c r="K23" s="78"/>
      <c r="L23" s="78" t="s">
        <v>43</v>
      </c>
      <c r="M23" s="78">
        <f>[2]InvoerenCombo!$C$2</f>
        <v>100</v>
      </c>
      <c r="N23" s="132" t="s">
        <v>36</v>
      </c>
      <c r="O23" s="100">
        <f>[2]InvoerenCombo!$BD$5</f>
        <v>70.666700000000006</v>
      </c>
      <c r="P23" s="80">
        <f>[2]InvoerenCombo!$K$5</f>
        <v>1</v>
      </c>
    </row>
    <row r="24" spans="1:16" ht="15.75" thickTop="1">
      <c r="A24" s="115" t="str">
        <f>[2]InvoerenCombo!$BX$5</f>
        <v>x</v>
      </c>
      <c r="B24" s="115" t="str">
        <f>[2]InvoerenCombo!$BV$5</f>
        <v>Kim Schallenberg</v>
      </c>
      <c r="C24" s="115">
        <f>[2]InvoerenCombo!$BW$5</f>
        <v>200100454</v>
      </c>
      <c r="D24" s="78"/>
      <c r="E24" s="78"/>
      <c r="F24" s="115"/>
      <c r="G24" s="115"/>
      <c r="H24" s="133">
        <f>[2]InvoerenCombo!$F$5</f>
        <v>0</v>
      </c>
      <c r="I24" s="78"/>
      <c r="J24" s="131"/>
      <c r="K24" s="78"/>
      <c r="L24" s="134" t="s">
        <v>45</v>
      </c>
      <c r="M24" s="78"/>
      <c r="N24" s="78"/>
      <c r="O24" s="85">
        <f>[2]InvoerenCombo!$C$5</f>
        <v>70.666700000000006</v>
      </c>
      <c r="P24" s="135"/>
    </row>
    <row r="25" spans="1:16">
      <c r="A25" s="115" t="str">
        <f>[2]InvoerenCombo!$CA$5</f>
        <v>x</v>
      </c>
      <c r="B25" s="115" t="str">
        <f>[2]InvoerenCombo!$BY$5</f>
        <v>Manolya Yapar</v>
      </c>
      <c r="C25" s="115">
        <f>[2]InvoerenCombo!$BZ$5</f>
        <v>200101304</v>
      </c>
      <c r="D25" s="78"/>
      <c r="E25" s="78"/>
      <c r="F25" s="115"/>
      <c r="G25" s="115"/>
      <c r="H25" s="127"/>
      <c r="I25" s="134"/>
      <c r="J25" s="131"/>
      <c r="K25" s="78"/>
      <c r="L25" s="78"/>
      <c r="M25" s="78"/>
      <c r="N25" s="85"/>
      <c r="O25" s="78"/>
      <c r="P25" s="80"/>
    </row>
    <row r="26" spans="1:16">
      <c r="A26" s="115" t="str">
        <f>[2]InvoerenCombo!$CD$5</f>
        <v>x</v>
      </c>
      <c r="B26" s="115" t="str">
        <f>[2]InvoerenCombo!$CB$5</f>
        <v>Laura Sijben</v>
      </c>
      <c r="C26" s="115">
        <f>[2]InvoerenCombo!$CC$5</f>
        <v>200202900</v>
      </c>
      <c r="D26" s="115" t="s">
        <v>42</v>
      </c>
      <c r="E26" s="77"/>
      <c r="F26" s="77"/>
      <c r="G26" s="115" t="str">
        <f>[2]InvoerenCombo!$CQ$5</f>
        <v xml:space="preserve">Live or Die </v>
      </c>
      <c r="H26" s="77"/>
      <c r="I26" s="77"/>
      <c r="J26" s="77"/>
      <c r="K26" s="77"/>
      <c r="L26" s="77"/>
      <c r="M26" s="77"/>
      <c r="N26" s="85"/>
      <c r="O26" s="78"/>
      <c r="P26" s="80"/>
    </row>
    <row r="27" spans="1:16">
      <c r="A27" s="115" t="str">
        <f>[2]InvoerenCombo!$CG$5</f>
        <v>x</v>
      </c>
      <c r="B27" s="115" t="str">
        <f>[2]InvoerenCombo!$CE$5</f>
        <v>Maria Lorenzini</v>
      </c>
      <c r="C27" s="115">
        <f>[2]InvoerenCombo!$CF$5</f>
        <v>200301290</v>
      </c>
      <c r="D27" s="115" t="s">
        <v>44</v>
      </c>
      <c r="E27" s="77"/>
      <c r="F27" s="77"/>
      <c r="G27" s="115" t="str">
        <f>[2]InvoerenCombo!$CR$5</f>
        <v>ACZ</v>
      </c>
      <c r="H27" s="77"/>
      <c r="I27" s="77"/>
      <c r="J27" s="77"/>
      <c r="K27" s="77"/>
      <c r="L27" s="77"/>
      <c r="M27" s="77"/>
      <c r="N27" s="85"/>
      <c r="O27" s="78"/>
      <c r="P27" s="80"/>
    </row>
    <row r="28" spans="1:16">
      <c r="A28" s="115" t="str">
        <f>[2]InvoerenCombo!$CJ$5</f>
        <v>x</v>
      </c>
      <c r="B28" s="115" t="str">
        <f>[2]InvoerenCombo!$CH$5</f>
        <v>Rowenna Tiggeloven</v>
      </c>
      <c r="C28" s="115">
        <f>[2]InvoerenCombo!$CI$5</f>
        <v>198704092</v>
      </c>
      <c r="D28" s="115"/>
      <c r="E28" s="77"/>
      <c r="F28" s="77"/>
      <c r="G28" s="115"/>
      <c r="H28" s="77"/>
      <c r="I28" s="77"/>
      <c r="J28" s="77"/>
      <c r="K28" s="77"/>
      <c r="L28" s="77"/>
      <c r="M28" s="77"/>
      <c r="N28" s="85"/>
      <c r="O28" s="78"/>
      <c r="P28" s="80"/>
    </row>
    <row r="29" spans="1:16">
      <c r="A29" s="115">
        <f>[2]InvoerenCombo!$CM$5</f>
        <v>0</v>
      </c>
      <c r="B29" s="115">
        <f>[2]InvoerenCombo!$CK$5</f>
        <v>0</v>
      </c>
      <c r="C29" s="115">
        <f>[2]InvoerenCombo!$CL$5</f>
        <v>0</v>
      </c>
      <c r="D29" s="115"/>
      <c r="E29" s="77"/>
      <c r="F29" s="77"/>
      <c r="G29" s="115"/>
      <c r="H29" s="77"/>
      <c r="I29" s="77"/>
      <c r="J29" s="77"/>
      <c r="K29" s="77"/>
      <c r="L29" s="77"/>
      <c r="M29" s="77"/>
      <c r="N29" s="85"/>
      <c r="O29" s="78"/>
      <c r="P29" s="80"/>
    </row>
    <row r="30" spans="1:16">
      <c r="A30" s="115">
        <f>[2]InvoerenCombo!$CP$5</f>
        <v>0</v>
      </c>
      <c r="B30" s="115">
        <f>[2]InvoerenCombo!$CN$5</f>
        <v>0</v>
      </c>
      <c r="C30" s="115">
        <f>[2]InvoerenCombo!$CO$5</f>
        <v>0</v>
      </c>
      <c r="D30" s="78"/>
      <c r="E30" s="78"/>
      <c r="F30" s="115"/>
      <c r="G30" s="115"/>
      <c r="H30" s="127"/>
      <c r="I30" s="134"/>
      <c r="J30" s="131"/>
      <c r="K30" s="78"/>
      <c r="L30" s="78"/>
      <c r="M30" s="78"/>
      <c r="N30" s="85"/>
      <c r="O30" s="78"/>
      <c r="P30" s="80"/>
    </row>
    <row r="31" spans="1:16" ht="15.75" thickBot="1">
      <c r="A31" s="136"/>
      <c r="B31" s="136"/>
      <c r="C31" s="136"/>
      <c r="D31" s="136"/>
      <c r="E31" s="136"/>
      <c r="F31" s="136"/>
      <c r="G31" s="136"/>
      <c r="H31" s="136"/>
      <c r="I31" s="136"/>
      <c r="J31" s="147"/>
      <c r="K31" s="136"/>
      <c r="L31" s="136"/>
      <c r="M31" s="136"/>
      <c r="N31" s="147"/>
      <c r="O31" s="136"/>
      <c r="P31" s="96"/>
    </row>
    <row r="32" spans="1:16">
      <c r="A32" s="133">
        <f>[2]InvoerenCombo!$B$6</f>
        <v>2</v>
      </c>
      <c r="B32" s="137" t="str">
        <f>[2]InvoerenCombo!$D$6</f>
        <v>Polar Bear</v>
      </c>
      <c r="C32" s="104" t="str">
        <f>[2]InvoerenCombo!$E$6</f>
        <v>Oost</v>
      </c>
      <c r="D32" s="148">
        <v>0.3</v>
      </c>
      <c r="E32" s="138">
        <f>[2]InvoerenCombo!$Q$6</f>
        <v>6.1</v>
      </c>
      <c r="F32" s="138">
        <f>[2]InvoerenCombo!$R$6</f>
        <v>6.3</v>
      </c>
      <c r="G32" s="138">
        <f>[2]InvoerenCombo!$S$6</f>
        <v>6.6</v>
      </c>
      <c r="H32" s="139">
        <f>[2]InvoerenCombo!$T$6</f>
        <v>5.8</v>
      </c>
      <c r="I32" s="139">
        <f>[2]InvoerenCombo!$U$6</f>
        <v>6.6</v>
      </c>
      <c r="J32" s="118">
        <f>[2]InvoerenCombo!$W$6</f>
        <v>19</v>
      </c>
      <c r="K32" s="140" t="s">
        <v>34</v>
      </c>
      <c r="L32" s="141" t="s">
        <v>35</v>
      </c>
      <c r="M32" s="142">
        <f>[2]InvoerenCombo!$C$1</f>
        <v>0</v>
      </c>
      <c r="N32" s="143" t="s">
        <v>36</v>
      </c>
      <c r="O32" s="149">
        <f>[2]InvoerenCombo!$DR$6*[2]InvoerenCombo!$C$1/100</f>
        <v>0</v>
      </c>
      <c r="P32" s="150" t="str">
        <f>[2]InvoerenCombo!$DS$6</f>
        <v/>
      </c>
    </row>
    <row r="33" spans="1:16" ht="15.75" thickBot="1">
      <c r="A33" s="115" t="str">
        <f>[2]InvoerenCombo!$BI$6</f>
        <v>x</v>
      </c>
      <c r="B33" s="115" t="str">
        <f>[2]InvoerenCombo!$BG$6</f>
        <v>Cheryl Dul</v>
      </c>
      <c r="C33" s="115">
        <f>[2]InvoerenCombo!$BH$6</f>
        <v>199307740</v>
      </c>
      <c r="D33" s="105">
        <v>0.4</v>
      </c>
      <c r="E33" s="116">
        <f>[2]InvoerenCombo!$AD$6</f>
        <v>5.9</v>
      </c>
      <c r="F33" s="116">
        <f>[2]InvoerenCombo!$AE$6</f>
        <v>7.2</v>
      </c>
      <c r="G33" s="116">
        <f>[2]InvoerenCombo!$AF$6</f>
        <v>6.5</v>
      </c>
      <c r="H33" s="117">
        <f>[2]InvoerenCombo!$AG$6</f>
        <v>5.7</v>
      </c>
      <c r="I33" s="117">
        <f>[2]InvoerenCombo!$AH$6</f>
        <v>6.6</v>
      </c>
      <c r="J33" s="118">
        <f>[2]InvoerenCombo!$AJ$6</f>
        <v>25.333300000000001</v>
      </c>
      <c r="K33" s="119" t="s">
        <v>37</v>
      </c>
      <c r="L33" s="120" t="s">
        <v>38</v>
      </c>
      <c r="M33" s="121">
        <f>[2]InvoerenCombo!$C$3</f>
        <v>0</v>
      </c>
      <c r="N33" s="122" t="s">
        <v>36</v>
      </c>
      <c r="O33" s="151">
        <f>[2]InvoerenCombo!$H$6*[2]InvoerenCombo!$C$3/100</f>
        <v>0</v>
      </c>
      <c r="P33" s="80" t="str">
        <f>[2]InvoerenCombo!$I$6</f>
        <v/>
      </c>
    </row>
    <row r="34" spans="1:16">
      <c r="A34" s="115" t="str">
        <f>[2]InvoerenCombo!$BL$6</f>
        <v>x</v>
      </c>
      <c r="B34" s="115" t="str">
        <f>[2]InvoerenCombo!$BJ$6</f>
        <v>Elsemiek Hoogeweg</v>
      </c>
      <c r="C34" s="115">
        <f>[2]InvoerenCombo!$BK$6</f>
        <v>199304758</v>
      </c>
      <c r="D34" s="105">
        <v>0.3</v>
      </c>
      <c r="E34" s="116">
        <f>[2]InvoerenCombo!$AQ$6</f>
        <v>5.9</v>
      </c>
      <c r="F34" s="116">
        <f>[2]InvoerenCombo!$AR$6</f>
        <v>6</v>
      </c>
      <c r="G34" s="116">
        <f>[2]InvoerenCombo!$AS$6</f>
        <v>7</v>
      </c>
      <c r="H34" s="117">
        <f>[2]InvoerenCombo!$AT$6</f>
        <v>6.5</v>
      </c>
      <c r="I34" s="117">
        <f>[2]InvoerenCombo!$AU$6</f>
        <v>6</v>
      </c>
      <c r="J34" s="118">
        <f>[2]InvoerenCombo!$AW$6</f>
        <v>18.5</v>
      </c>
      <c r="K34" s="119" t="s">
        <v>39</v>
      </c>
      <c r="L34" s="78"/>
      <c r="M34" s="78"/>
      <c r="N34" s="85"/>
      <c r="O34" s="78"/>
      <c r="P34" s="80"/>
    </row>
    <row r="35" spans="1:16">
      <c r="A35" s="115" t="str">
        <f>[2]InvoerenCombo!$BO$6</f>
        <v>x</v>
      </c>
      <c r="B35" s="115" t="str">
        <f>[2]InvoerenCombo!$BM$6</f>
        <v>Anouk Stemerding</v>
      </c>
      <c r="C35" s="115">
        <f>[2]InvoerenCombo!$BN$6</f>
        <v>199304196</v>
      </c>
      <c r="D35" s="78"/>
      <c r="E35" s="78"/>
      <c r="F35" s="124"/>
      <c r="G35" s="124"/>
      <c r="H35" s="125"/>
      <c r="I35" s="125"/>
      <c r="J35" s="126">
        <f>SUM(J32:J34)</f>
        <v>62.833300000000001</v>
      </c>
      <c r="K35" s="78"/>
      <c r="L35" s="78"/>
      <c r="M35" s="78"/>
      <c r="N35" s="85"/>
      <c r="O35" s="78"/>
      <c r="P35" s="80"/>
    </row>
    <row r="36" spans="1:16" ht="15.75" thickBot="1">
      <c r="A36" s="115" t="str">
        <f>[2]InvoerenCombo!$BR$6</f>
        <v>x</v>
      </c>
      <c r="B36" s="115" t="str">
        <f>[2]InvoerenCombo!$BP$6</f>
        <v>Kim Rijksen</v>
      </c>
      <c r="C36" s="115">
        <f>[2]InvoerenCombo!$BQ$6</f>
        <v>200002558</v>
      </c>
      <c r="D36" s="78"/>
      <c r="E36" s="78"/>
      <c r="F36" s="115"/>
      <c r="G36" s="115"/>
      <c r="H36" s="127"/>
      <c r="I36" s="128" t="s">
        <v>40</v>
      </c>
      <c r="J36" s="129">
        <f>[2]InvoerenCombo!$BA$6</f>
        <v>1</v>
      </c>
      <c r="K36" s="130" t="s">
        <v>41</v>
      </c>
      <c r="L36" s="78"/>
      <c r="M36" s="78"/>
      <c r="N36" s="85"/>
      <c r="O36" s="78"/>
      <c r="P36" s="80"/>
    </row>
    <row r="37" spans="1:16" ht="16.5" thickTop="1" thickBot="1">
      <c r="A37" s="115" t="str">
        <f>[2]InvoerenCombo!$BU$6</f>
        <v>x</v>
      </c>
      <c r="B37" s="115" t="str">
        <f>[2]InvoerenCombo!$BS$6</f>
        <v>Aafke Arts</v>
      </c>
      <c r="C37" s="115">
        <f>[2]InvoerenCombo!$BT$6</f>
        <v>199902724</v>
      </c>
      <c r="D37" s="78"/>
      <c r="E37" s="78"/>
      <c r="F37" s="115"/>
      <c r="G37" s="115"/>
      <c r="H37" s="127"/>
      <c r="I37" s="128" t="s">
        <v>8</v>
      </c>
      <c r="J37" s="131">
        <f>[2]InvoerenCombo!$BB$6</f>
        <v>61.833300000000001</v>
      </c>
      <c r="K37" s="78"/>
      <c r="L37" s="78" t="s">
        <v>43</v>
      </c>
      <c r="M37" s="78">
        <f>[2]InvoerenCombo!$C$2</f>
        <v>100</v>
      </c>
      <c r="N37" s="132" t="s">
        <v>36</v>
      </c>
      <c r="O37" s="100">
        <f>[2]InvoerenCombo!$BD$6</f>
        <v>61.833300000000001</v>
      </c>
      <c r="P37" s="80">
        <f>[2]InvoerenCombo!$K$6</f>
        <v>2</v>
      </c>
    </row>
    <row r="38" spans="1:16" ht="15.75" thickTop="1">
      <c r="A38" s="115" t="str">
        <f>[2]InvoerenCombo!$BX$6</f>
        <v>x</v>
      </c>
      <c r="B38" s="115" t="str">
        <f>[2]InvoerenCombo!$BV$6</f>
        <v>Joannieke Glas</v>
      </c>
      <c r="C38" s="115">
        <f>[2]InvoerenCombo!$BW$6</f>
        <v>199900442</v>
      </c>
      <c r="D38" s="78"/>
      <c r="E38" s="78"/>
      <c r="F38" s="115"/>
      <c r="G38" s="115"/>
      <c r="H38" s="133">
        <f>[2]InvoerenCombo!$F$6</f>
        <v>0</v>
      </c>
      <c r="I38" s="78"/>
      <c r="J38" s="131"/>
      <c r="K38" s="78"/>
      <c r="L38" s="134" t="s">
        <v>45</v>
      </c>
      <c r="M38" s="78"/>
      <c r="N38" s="78"/>
      <c r="O38" s="85">
        <f>[2]InvoerenCombo!$C$6</f>
        <v>61.833300000000001</v>
      </c>
      <c r="P38" s="135"/>
    </row>
    <row r="39" spans="1:16">
      <c r="A39" s="115" t="str">
        <f>[2]InvoerenCombo!$CA$6</f>
        <v>x</v>
      </c>
      <c r="B39" s="115" t="str">
        <f>[2]InvoerenCombo!$BY$6</f>
        <v>Elke Buijs</v>
      </c>
      <c r="C39" s="115">
        <f>[2]InvoerenCombo!$BZ$6</f>
        <v>199802492</v>
      </c>
      <c r="D39" s="78"/>
      <c r="E39" s="78"/>
      <c r="F39" s="115"/>
      <c r="G39" s="115"/>
      <c r="H39" s="127"/>
      <c r="I39" s="134"/>
      <c r="J39" s="131"/>
      <c r="K39" s="78"/>
      <c r="L39" s="78"/>
      <c r="M39" s="78"/>
      <c r="N39" s="85"/>
      <c r="O39" s="78"/>
      <c r="P39" s="80"/>
    </row>
    <row r="40" spans="1:16">
      <c r="A40" s="115" t="str">
        <f>[2]InvoerenCombo!$CD$6</f>
        <v>x</v>
      </c>
      <c r="B40" s="115" t="str">
        <f>[2]InvoerenCombo!$CB$6</f>
        <v>Aline Mai</v>
      </c>
      <c r="C40" s="115">
        <f>[2]InvoerenCombo!$CC$6</f>
        <v>200001424</v>
      </c>
      <c r="D40" s="115" t="s">
        <v>42</v>
      </c>
      <c r="E40" s="77"/>
      <c r="F40" s="77"/>
      <c r="G40" s="115" t="str">
        <f>[2]InvoerenCombo!$CQ$6</f>
        <v>Michael Jackson</v>
      </c>
      <c r="H40" s="77"/>
      <c r="I40" s="77"/>
      <c r="J40" s="77"/>
      <c r="K40" s="77"/>
      <c r="L40" s="77"/>
      <c r="M40" s="77"/>
      <c r="N40" s="85"/>
      <c r="O40" s="78"/>
      <c r="P40" s="80"/>
    </row>
    <row r="41" spans="1:16">
      <c r="A41" s="115" t="str">
        <f>[2]InvoerenCombo!$CG$6</f>
        <v>x</v>
      </c>
      <c r="B41" s="115" t="str">
        <f>[2]InvoerenCombo!$CE$6</f>
        <v>Vera Middelkamp</v>
      </c>
      <c r="C41" s="115">
        <f>[2]InvoerenCombo!$CF$6</f>
        <v>200102922</v>
      </c>
      <c r="D41" s="115" t="s">
        <v>44</v>
      </c>
      <c r="E41" s="77"/>
      <c r="F41" s="77"/>
      <c r="G41" s="115" t="str">
        <f>[2]InvoerenCombo!$CR$6</f>
        <v>Polar Bears</v>
      </c>
      <c r="H41" s="77"/>
      <c r="I41" s="77"/>
      <c r="J41" s="77"/>
      <c r="K41" s="77"/>
      <c r="L41" s="77"/>
      <c r="M41" s="77"/>
      <c r="N41" s="85"/>
      <c r="O41" s="78"/>
      <c r="P41" s="80"/>
    </row>
    <row r="42" spans="1:16">
      <c r="A42" s="115" t="str">
        <f>[2]InvoerenCombo!$CJ$6</f>
        <v>res</v>
      </c>
      <c r="B42" s="115" t="str">
        <f>[2]InvoerenCombo!$CH$6</f>
        <v>Selena v/d Tholen</v>
      </c>
      <c r="C42" s="115">
        <f>[2]InvoerenCombo!$CI$6</f>
        <v>200200758</v>
      </c>
      <c r="D42" s="115"/>
      <c r="E42" s="77"/>
      <c r="F42" s="77"/>
      <c r="G42" s="115"/>
      <c r="H42" s="77"/>
      <c r="I42" s="77"/>
      <c r="J42" s="77"/>
      <c r="K42" s="77"/>
      <c r="L42" s="77"/>
      <c r="M42" s="77"/>
      <c r="N42" s="85"/>
      <c r="O42" s="78"/>
      <c r="P42" s="80"/>
    </row>
    <row r="43" spans="1:16">
      <c r="A43" s="115" t="str">
        <f>[2]InvoerenCombo!$CM$6</f>
        <v>x</v>
      </c>
      <c r="B43" s="115" t="str">
        <f>[2]InvoerenCombo!$CK$6</f>
        <v>Mahres van Walsum</v>
      </c>
      <c r="C43" s="115">
        <f>[2]InvoerenCombo!$CL$6</f>
        <v>200100688</v>
      </c>
      <c r="D43" s="78"/>
      <c r="E43" s="78"/>
      <c r="F43" s="115"/>
      <c r="G43" s="115"/>
      <c r="H43" s="127"/>
      <c r="I43" s="134"/>
      <c r="J43" s="131"/>
      <c r="K43" s="78"/>
      <c r="L43" s="78"/>
      <c r="M43" s="78"/>
      <c r="N43" s="85"/>
      <c r="O43" s="78"/>
      <c r="P43" s="80"/>
    </row>
    <row r="44" spans="1:16" ht="15.75" thickBot="1">
      <c r="A44" s="115">
        <f>[2]InvoerenCombo!$CP$6</f>
        <v>0</v>
      </c>
      <c r="B44" s="115">
        <f>[2]InvoerenCombo!$CN$6</f>
        <v>0</v>
      </c>
      <c r="C44" s="115">
        <f>[2]InvoerenCombo!$CO$6</f>
        <v>0</v>
      </c>
      <c r="D44" s="78"/>
      <c r="E44" s="78"/>
      <c r="F44" s="115"/>
      <c r="G44" s="115"/>
      <c r="H44" s="127"/>
      <c r="I44" s="134"/>
      <c r="J44" s="131"/>
      <c r="K44" s="78"/>
      <c r="L44" s="78"/>
      <c r="M44" s="78"/>
      <c r="N44" s="85"/>
      <c r="O44" s="78"/>
      <c r="P44" s="80"/>
    </row>
    <row r="45" spans="1:16">
      <c r="A45" s="170">
        <f>[2]InvoerenCombo!$B$7</f>
        <v>3</v>
      </c>
      <c r="B45" s="171" t="str">
        <f>[2]InvoerenCombo!$D$7</f>
        <v>SG Continuous</v>
      </c>
      <c r="C45" s="104" t="str">
        <f>[2]InvoerenCombo!$E$7</f>
        <v>Zuid</v>
      </c>
      <c r="D45" s="148">
        <v>0.3</v>
      </c>
      <c r="E45" s="138">
        <f>[2]InvoerenCombo!$Q$7</f>
        <v>6.5</v>
      </c>
      <c r="F45" s="138">
        <f>[2]InvoerenCombo!$R$7</f>
        <v>5.7</v>
      </c>
      <c r="G45" s="138">
        <f>[2]InvoerenCombo!$S$7</f>
        <v>7</v>
      </c>
      <c r="H45" s="139">
        <f>[2]InvoerenCombo!$T$7</f>
        <v>5.5</v>
      </c>
      <c r="I45" s="139">
        <f>[2]InvoerenCombo!$U$7</f>
        <v>6.9</v>
      </c>
      <c r="J45" s="118">
        <f>[2]InvoerenCombo!$W$7</f>
        <v>19.100000000000001</v>
      </c>
      <c r="K45" s="140" t="s">
        <v>34</v>
      </c>
      <c r="L45" s="141" t="s">
        <v>35</v>
      </c>
      <c r="M45" s="142">
        <f>[2]InvoerenCombo!$C$1</f>
        <v>0</v>
      </c>
      <c r="N45" s="143" t="s">
        <v>36</v>
      </c>
      <c r="O45" s="149">
        <f>[2]InvoerenCombo!$DR$7*[2]InvoerenCombo!$C$1/100</f>
        <v>0</v>
      </c>
      <c r="P45" s="150" t="str">
        <f>[2]InvoerenCombo!$DS$7</f>
        <v/>
      </c>
    </row>
    <row r="46" spans="1:16" ht="15.75" thickBot="1">
      <c r="A46" s="172" t="str">
        <f>[2]InvoerenCombo!$BI$7</f>
        <v>x</v>
      </c>
      <c r="B46" s="172" t="str">
        <f>[2]InvoerenCombo!$BG$7</f>
        <v>Rianne Ampts</v>
      </c>
      <c r="C46" s="115">
        <f>[2]InvoerenCombo!$BH$7</f>
        <v>199103930</v>
      </c>
      <c r="D46" s="105">
        <v>0.4</v>
      </c>
      <c r="E46" s="116">
        <f>[2]InvoerenCombo!$AD$7</f>
        <v>6.2</v>
      </c>
      <c r="F46" s="116">
        <f>[2]InvoerenCombo!$AE$7</f>
        <v>7.3</v>
      </c>
      <c r="G46" s="116">
        <f>[2]InvoerenCombo!$AF$7</f>
        <v>6.2</v>
      </c>
      <c r="H46" s="117">
        <f>[2]InvoerenCombo!$AG$7</f>
        <v>5.6</v>
      </c>
      <c r="I46" s="117">
        <f>[2]InvoerenCombo!$AH$7</f>
        <v>6.4</v>
      </c>
      <c r="J46" s="108">
        <f>[2]InvoerenCombo!$AJ$7</f>
        <v>25.066700000000001</v>
      </c>
      <c r="K46" s="119" t="s">
        <v>37</v>
      </c>
      <c r="L46" s="152" t="s">
        <v>38</v>
      </c>
      <c r="M46" s="153">
        <f>[2]InvoerenCombo!$C$3</f>
        <v>0</v>
      </c>
      <c r="N46" s="154" t="s">
        <v>36</v>
      </c>
      <c r="O46" s="155">
        <f>[2]InvoerenCombo!$H$7*[2]InvoerenCombo!$C$3/100</f>
        <v>0</v>
      </c>
      <c r="P46" s="80" t="str">
        <f>[2]InvoerenCombo!$I$7</f>
        <v/>
      </c>
    </row>
    <row r="47" spans="1:16">
      <c r="A47" s="172" t="str">
        <f>[2]InvoerenCombo!$BL$7</f>
        <v>x</v>
      </c>
      <c r="B47" s="172" t="str">
        <f>[2]InvoerenCombo!$BJ$7</f>
        <v>Linda Niesen</v>
      </c>
      <c r="C47" s="115">
        <f>[2]InvoerenCombo!$BK$7</f>
        <v>198803166</v>
      </c>
      <c r="D47" s="105">
        <v>0.3</v>
      </c>
      <c r="E47" s="116">
        <f>[2]InvoerenCombo!$AQ$7</f>
        <v>6</v>
      </c>
      <c r="F47" s="116">
        <f>[2]InvoerenCombo!$AR$7</f>
        <v>5.9</v>
      </c>
      <c r="G47" s="116">
        <f>[2]InvoerenCombo!$AS$7</f>
        <v>6.2</v>
      </c>
      <c r="H47" s="117">
        <f>[2]InvoerenCombo!$AT$7</f>
        <v>5.7</v>
      </c>
      <c r="I47" s="117">
        <f>[2]InvoerenCombo!$AU$7</f>
        <v>5.5</v>
      </c>
      <c r="J47" s="118">
        <f>[2]InvoerenCombo!$AW$7</f>
        <v>17.600000000000001</v>
      </c>
      <c r="K47" s="119" t="s">
        <v>39</v>
      </c>
      <c r="L47" s="78"/>
      <c r="M47" s="78"/>
      <c r="N47" s="85"/>
      <c r="O47" s="78"/>
      <c r="P47" s="80"/>
    </row>
    <row r="48" spans="1:16">
      <c r="A48" s="172" t="str">
        <f>[2]InvoerenCombo!$BO$7</f>
        <v>afm</v>
      </c>
      <c r="B48" s="172" t="str">
        <f>[2]InvoerenCombo!$BM$7</f>
        <v>Floor Kettenis</v>
      </c>
      <c r="C48" s="115">
        <f>[2]InvoerenCombo!$BN$7</f>
        <v>199204134</v>
      </c>
      <c r="D48" s="78"/>
      <c r="E48" s="78"/>
      <c r="F48" s="124"/>
      <c r="G48" s="124"/>
      <c r="H48" s="125"/>
      <c r="I48" s="125"/>
      <c r="J48" s="126">
        <f>SUM(J45:J47)</f>
        <v>61.766700000000007</v>
      </c>
      <c r="K48" s="78"/>
      <c r="L48" s="78"/>
      <c r="M48" s="78"/>
      <c r="N48" s="85"/>
      <c r="O48" s="78"/>
      <c r="P48" s="80"/>
    </row>
    <row r="49" spans="1:16" ht="15.75" thickBot="1">
      <c r="A49" s="172" t="str">
        <f>[2]InvoerenCombo!$BR$7</f>
        <v>x</v>
      </c>
      <c r="B49" s="172" t="str">
        <f>[2]InvoerenCombo!$BP$7</f>
        <v>Rachel Hochstenbach</v>
      </c>
      <c r="C49" s="115">
        <f>[2]InvoerenCombo!$BQ$7</f>
        <v>200202062</v>
      </c>
      <c r="D49" s="78"/>
      <c r="E49" s="78"/>
      <c r="F49" s="115"/>
      <c r="G49" s="115"/>
      <c r="H49" s="127"/>
      <c r="I49" s="128" t="s">
        <v>40</v>
      </c>
      <c r="J49" s="129">
        <f>[2]InvoerenCombo!$BA$7</f>
        <v>0</v>
      </c>
      <c r="K49" s="130" t="s">
        <v>41</v>
      </c>
      <c r="L49" s="78"/>
      <c r="M49" s="78"/>
      <c r="N49" s="85"/>
      <c r="O49" s="78"/>
      <c r="P49" s="80"/>
    </row>
    <row r="50" spans="1:16" ht="16.5" thickTop="1" thickBot="1">
      <c r="A50" s="172" t="str">
        <f>[2]InvoerenCombo!$BU$7</f>
        <v>x</v>
      </c>
      <c r="B50" s="172" t="str">
        <f>[2]InvoerenCombo!$BS$7</f>
        <v>Moramay Koomen</v>
      </c>
      <c r="C50" s="115">
        <f>[2]InvoerenCombo!$BT$7</f>
        <v>199806548</v>
      </c>
      <c r="D50" s="78"/>
      <c r="E50" s="78"/>
      <c r="F50" s="115"/>
      <c r="G50" s="115"/>
      <c r="H50" s="127"/>
      <c r="I50" s="128" t="s">
        <v>8</v>
      </c>
      <c r="J50" s="131">
        <f>[2]InvoerenCombo!$BB$7</f>
        <v>61.766700000000007</v>
      </c>
      <c r="K50" s="78"/>
      <c r="L50" s="78" t="s">
        <v>43</v>
      </c>
      <c r="M50" s="78">
        <f>[2]InvoerenCombo!$C$2</f>
        <v>100</v>
      </c>
      <c r="N50" s="132" t="s">
        <v>36</v>
      </c>
      <c r="O50" s="100">
        <f>[2]InvoerenCombo!$BD$7</f>
        <v>61.7667</v>
      </c>
      <c r="P50" s="80">
        <f>[2]InvoerenCombo!$K$7</f>
        <v>3</v>
      </c>
    </row>
    <row r="51" spans="1:16" ht="15.75" thickTop="1">
      <c r="A51" s="172" t="str">
        <f>[2]InvoerenCombo!$BX$7</f>
        <v>x</v>
      </c>
      <c r="B51" s="172" t="str">
        <f>[2]InvoerenCombo!$BV$7</f>
        <v>Alice Winkelmolen</v>
      </c>
      <c r="C51" s="115">
        <f>[2]InvoerenCombo!$BW$7</f>
        <v>199701944</v>
      </c>
      <c r="D51" s="78"/>
      <c r="E51" s="78"/>
      <c r="F51" s="115"/>
      <c r="G51" s="115"/>
      <c r="H51" s="133">
        <f>[2]InvoerenCombo!$F$7</f>
        <v>0</v>
      </c>
      <c r="I51" s="78"/>
      <c r="J51" s="131"/>
      <c r="K51" s="78"/>
      <c r="L51" s="134" t="s">
        <v>45</v>
      </c>
      <c r="M51" s="78"/>
      <c r="N51" s="78"/>
      <c r="O51" s="85">
        <f>[2]InvoerenCombo!$C$7</f>
        <v>61.7667</v>
      </c>
      <c r="P51" s="135"/>
    </row>
    <row r="52" spans="1:16">
      <c r="A52" s="172" t="str">
        <f>[2]InvoerenCombo!$CA$7</f>
        <v>x</v>
      </c>
      <c r="B52" s="172" t="str">
        <f>[2]InvoerenCombo!$BY$7</f>
        <v>Mieke Truijen</v>
      </c>
      <c r="C52" s="115">
        <f>[2]InvoerenCombo!$BZ$7</f>
        <v>199701942</v>
      </c>
      <c r="D52" s="78"/>
      <c r="E52" s="78"/>
      <c r="F52" s="115"/>
      <c r="G52" s="115"/>
      <c r="H52" s="127"/>
      <c r="I52" s="134"/>
      <c r="J52" s="131"/>
      <c r="K52" s="78"/>
      <c r="L52" s="78"/>
      <c r="M52" s="78"/>
      <c r="N52" s="85"/>
      <c r="O52" s="78"/>
      <c r="P52" s="80"/>
    </row>
    <row r="53" spans="1:16">
      <c r="A53" s="172" t="str">
        <f>[2]InvoerenCombo!$CD$7</f>
        <v>x</v>
      </c>
      <c r="B53" s="172" t="str">
        <f>[2]InvoerenCombo!$CB$7</f>
        <v>Lisa Truijen</v>
      </c>
      <c r="C53" s="115">
        <f>[2]InvoerenCombo!$CC$7</f>
        <v>199701942</v>
      </c>
      <c r="D53" s="115" t="s">
        <v>42</v>
      </c>
      <c r="E53" s="77"/>
      <c r="F53" s="77"/>
      <c r="G53" s="115" t="str">
        <f>[2]InvoerenCombo!$CQ$7</f>
        <v>Dangerous</v>
      </c>
      <c r="H53" s="77"/>
      <c r="I53" s="77"/>
      <c r="J53" s="77"/>
      <c r="K53" s="77"/>
      <c r="L53" s="77"/>
      <c r="M53" s="77"/>
      <c r="N53" s="85"/>
      <c r="O53" s="78"/>
      <c r="P53" s="80"/>
    </row>
    <row r="54" spans="1:16">
      <c r="A54" s="172" t="str">
        <f>[2]InvoerenCombo!$CG$7</f>
        <v>x</v>
      </c>
      <c r="B54" s="172" t="str">
        <f>[2]InvoerenCombo!$CE$7</f>
        <v>Renee Habets</v>
      </c>
      <c r="C54" s="115">
        <f>[2]InvoerenCombo!$CF$7</f>
        <v>199603788</v>
      </c>
      <c r="D54" s="115" t="s">
        <v>44</v>
      </c>
      <c r="E54" s="77"/>
      <c r="F54" s="77"/>
      <c r="G54" s="115" t="str">
        <f>[2]InvoerenCombo!$CR$7</f>
        <v>Myrthe en Eline Ampts</v>
      </c>
      <c r="H54" s="77"/>
      <c r="I54" s="77"/>
      <c r="J54" s="77"/>
      <c r="K54" s="77"/>
      <c r="L54" s="77"/>
      <c r="M54" s="77"/>
      <c r="N54" s="85"/>
      <c r="O54" s="78"/>
      <c r="P54" s="80"/>
    </row>
    <row r="55" spans="1:16">
      <c r="A55" s="172" t="str">
        <f>[2]InvoerenCombo!$CJ$7</f>
        <v>afm</v>
      </c>
      <c r="B55" s="172" t="str">
        <f>[2]InvoerenCombo!$CH$7</f>
        <v>Judith Zenden</v>
      </c>
      <c r="C55" s="115">
        <f>[2]InvoerenCombo!$CI$7</f>
        <v>199504996</v>
      </c>
      <c r="D55" s="115"/>
      <c r="E55" s="77"/>
      <c r="F55" s="77"/>
      <c r="G55" s="115"/>
      <c r="H55" s="77"/>
      <c r="I55" s="77"/>
      <c r="J55" s="77"/>
      <c r="K55" s="77"/>
      <c r="L55" s="77"/>
      <c r="M55" s="77"/>
      <c r="N55" s="85"/>
      <c r="O55" s="78"/>
      <c r="P55" s="80"/>
    </row>
    <row r="56" spans="1:16">
      <c r="A56" s="115">
        <f>[2]InvoerenCombo!$CM$7</f>
        <v>0</v>
      </c>
      <c r="B56" s="115">
        <f>[2]InvoerenCombo!$CK$7</f>
        <v>0</v>
      </c>
      <c r="C56" s="115">
        <f>[2]InvoerenCombo!$CL$7</f>
        <v>0</v>
      </c>
      <c r="D56" s="115"/>
      <c r="E56" s="77"/>
      <c r="F56" s="77"/>
      <c r="G56" s="115"/>
      <c r="H56" s="77"/>
      <c r="I56" s="77"/>
      <c r="J56" s="77"/>
      <c r="K56" s="77"/>
      <c r="L56" s="77"/>
      <c r="M56" s="77"/>
      <c r="N56" s="85"/>
      <c r="O56" s="78"/>
      <c r="P56" s="80"/>
    </row>
    <row r="57" spans="1:16">
      <c r="A57" s="115">
        <f>[2]InvoerenCombo!$CP$7</f>
        <v>0</v>
      </c>
      <c r="B57" s="115">
        <f>[2]InvoerenCombo!$CN$7</f>
        <v>0</v>
      </c>
      <c r="C57" s="115">
        <f>[2]InvoerenCombo!$CO$7</f>
        <v>0</v>
      </c>
      <c r="D57" s="78"/>
      <c r="E57" s="78"/>
      <c r="F57" s="115"/>
      <c r="G57" s="115"/>
      <c r="H57" s="127"/>
      <c r="I57" s="134"/>
      <c r="J57" s="131"/>
      <c r="K57" s="78"/>
      <c r="L57" s="78"/>
      <c r="M57" s="78"/>
      <c r="N57" s="85"/>
      <c r="O57" s="78"/>
      <c r="P57" s="80"/>
    </row>
    <row r="58" spans="1:16" ht="15.75" thickBot="1">
      <c r="A58" s="78"/>
      <c r="B58" s="78"/>
      <c r="C58" s="78"/>
      <c r="D58" s="78"/>
      <c r="E58" s="78"/>
      <c r="F58" s="78"/>
      <c r="G58" s="78"/>
      <c r="H58" s="78"/>
      <c r="I58" s="78"/>
      <c r="J58" s="85"/>
      <c r="K58" s="78"/>
      <c r="L58" s="78"/>
      <c r="M58" s="78"/>
      <c r="N58" s="85"/>
      <c r="O58" s="78"/>
      <c r="P58" s="80"/>
    </row>
    <row r="59" spans="1:16">
      <c r="A59" s="133">
        <f>[2]InvoerenCombo!$B$8</f>
        <v>4</v>
      </c>
      <c r="B59" s="137" t="str">
        <f>[2]InvoerenCombo!$D$8</f>
        <v>WVZ</v>
      </c>
      <c r="C59" s="104" t="str">
        <f>[2]InvoerenCombo!$E$8</f>
        <v>West</v>
      </c>
      <c r="D59" s="148">
        <v>0.3</v>
      </c>
      <c r="E59" s="138">
        <f>[2]InvoerenCombo!$Q$8</f>
        <v>6.2</v>
      </c>
      <c r="F59" s="138">
        <f>[2]InvoerenCombo!$R$8</f>
        <v>5.8</v>
      </c>
      <c r="G59" s="138">
        <f>[2]InvoerenCombo!$S$8</f>
        <v>6.9</v>
      </c>
      <c r="H59" s="139">
        <f>[2]InvoerenCombo!$T$8</f>
        <v>5.5</v>
      </c>
      <c r="I59" s="139">
        <f>[2]InvoerenCombo!$U$8</f>
        <v>5.8</v>
      </c>
      <c r="J59" s="118">
        <f>[2]InvoerenCombo!$W$8</f>
        <v>17.8</v>
      </c>
      <c r="K59" s="140" t="s">
        <v>34</v>
      </c>
      <c r="L59" s="141" t="s">
        <v>35</v>
      </c>
      <c r="M59" s="142">
        <f>[2]InvoerenCombo!$C$1</f>
        <v>0</v>
      </c>
      <c r="N59" s="143" t="s">
        <v>36</v>
      </c>
      <c r="O59" s="149">
        <f>[2]InvoerenCombo!$DR$8*[2]InvoerenCombo!$C$1/100</f>
        <v>0</v>
      </c>
      <c r="P59" s="150" t="str">
        <f>[2]InvoerenCombo!$DS$8</f>
        <v/>
      </c>
    </row>
    <row r="60" spans="1:16" ht="15.75" thickBot="1">
      <c r="A60" s="115" t="str">
        <f>[2]InvoerenCombo!$BI$8</f>
        <v>x</v>
      </c>
      <c r="B60" s="115" t="str">
        <f>[2]InvoerenCombo!$BG$8</f>
        <v>Fleur Bastiaanen</v>
      </c>
      <c r="C60" s="115">
        <f>[2]InvoerenCombo!$BH$8</f>
        <v>199404578</v>
      </c>
      <c r="D60" s="105">
        <v>0.4</v>
      </c>
      <c r="E60" s="116">
        <f>[2]InvoerenCombo!$AD$8</f>
        <v>6.3</v>
      </c>
      <c r="F60" s="116">
        <f>[2]InvoerenCombo!$AE$8</f>
        <v>7.4</v>
      </c>
      <c r="G60" s="116">
        <f>[2]InvoerenCombo!$AF$8</f>
        <v>6.1</v>
      </c>
      <c r="H60" s="117">
        <f>[2]InvoerenCombo!$AG$8</f>
        <v>6.4</v>
      </c>
      <c r="I60" s="117">
        <f>[2]InvoerenCombo!$AH$8</f>
        <v>5.9</v>
      </c>
      <c r="J60" s="118">
        <f>[2]InvoerenCombo!$AJ$8</f>
        <v>25.066700000000001</v>
      </c>
      <c r="K60" s="119" t="s">
        <v>37</v>
      </c>
      <c r="L60" s="120" t="s">
        <v>38</v>
      </c>
      <c r="M60" s="121">
        <f>[2]InvoerenCombo!$C$3</f>
        <v>0</v>
      </c>
      <c r="N60" s="122" t="s">
        <v>36</v>
      </c>
      <c r="O60" s="151">
        <f>[2]InvoerenCombo!$H$8*[2]InvoerenCombo!$C$3/100</f>
        <v>0</v>
      </c>
      <c r="P60" s="80" t="str">
        <f>[2]InvoerenCombo!$I$8</f>
        <v/>
      </c>
    </row>
    <row r="61" spans="1:16">
      <c r="A61" s="115" t="str">
        <f>[2]InvoerenCombo!$BL$8</f>
        <v>res</v>
      </c>
      <c r="B61" s="115" t="str">
        <f>[2]InvoerenCombo!$BJ$8</f>
        <v>Debby Bastiaansen</v>
      </c>
      <c r="C61" s="115">
        <f>[2]InvoerenCombo!$BK$8</f>
        <v>199107236</v>
      </c>
      <c r="D61" s="105">
        <v>0.3</v>
      </c>
      <c r="E61" s="116">
        <f>[2]InvoerenCombo!$AQ$8</f>
        <v>5.8</v>
      </c>
      <c r="F61" s="116">
        <f>[2]InvoerenCombo!$AR$8</f>
        <v>6.3</v>
      </c>
      <c r="G61" s="116">
        <f>[2]InvoerenCombo!$AS$8</f>
        <v>6.4</v>
      </c>
      <c r="H61" s="117">
        <f>[2]InvoerenCombo!$AT$8</f>
        <v>6.3</v>
      </c>
      <c r="I61" s="117">
        <f>[2]InvoerenCombo!$AU$8</f>
        <v>5.4</v>
      </c>
      <c r="J61" s="118">
        <f>[2]InvoerenCombo!$AW$8</f>
        <v>18.399999999999999</v>
      </c>
      <c r="K61" s="119" t="s">
        <v>39</v>
      </c>
      <c r="L61" s="78"/>
      <c r="M61" s="78"/>
      <c r="N61" s="85"/>
      <c r="O61" s="78"/>
      <c r="P61" s="80"/>
    </row>
    <row r="62" spans="1:16">
      <c r="A62" s="115" t="str">
        <f>[2]InvoerenCombo!$BO$8</f>
        <v>x</v>
      </c>
      <c r="B62" s="115" t="str">
        <f>[2]InvoerenCombo!$BM$8</f>
        <v>Maaike Houtman</v>
      </c>
      <c r="C62" s="115">
        <f>[2]InvoerenCombo!$BN$8</f>
        <v>199207130</v>
      </c>
      <c r="D62" s="78"/>
      <c r="E62" s="78"/>
      <c r="F62" s="124"/>
      <c r="G62" s="124"/>
      <c r="H62" s="125"/>
      <c r="I62" s="125"/>
      <c r="J62" s="126">
        <f>SUM(J59:J61)</f>
        <v>61.2667</v>
      </c>
      <c r="K62" s="78"/>
      <c r="L62" s="78"/>
      <c r="M62" s="78"/>
      <c r="N62" s="85"/>
      <c r="O62" s="78"/>
      <c r="P62" s="80"/>
    </row>
    <row r="63" spans="1:16" ht="15.75" thickBot="1">
      <c r="A63" s="115" t="str">
        <f>[2]InvoerenCombo!$BR$8</f>
        <v>x</v>
      </c>
      <c r="B63" s="115" t="str">
        <f>[2]InvoerenCombo!$BP$8</f>
        <v>Marissa Marienus</v>
      </c>
      <c r="C63" s="115">
        <f>[2]InvoerenCombo!$BQ$8</f>
        <v>199207126</v>
      </c>
      <c r="D63" s="78"/>
      <c r="E63" s="78"/>
      <c r="F63" s="115"/>
      <c r="G63" s="115"/>
      <c r="H63" s="127"/>
      <c r="I63" s="128" t="s">
        <v>40</v>
      </c>
      <c r="J63" s="129">
        <f>[2]InvoerenCombo!$BA$8</f>
        <v>0</v>
      </c>
      <c r="K63" s="130" t="s">
        <v>41</v>
      </c>
      <c r="L63" s="78"/>
      <c r="M63" s="78"/>
      <c r="N63" s="85"/>
      <c r="O63" s="78"/>
      <c r="P63" s="80"/>
    </row>
    <row r="64" spans="1:16" ht="16.5" thickTop="1" thickBot="1">
      <c r="A64" s="115" t="str">
        <f>[2]InvoerenCombo!$BU$8</f>
        <v>x</v>
      </c>
      <c r="B64" s="115" t="str">
        <f>[2]InvoerenCombo!$BS$8</f>
        <v>Nadine Struijk</v>
      </c>
      <c r="C64" s="115">
        <f>[2]InvoerenCombo!$BT$8</f>
        <v>198603460</v>
      </c>
      <c r="D64" s="78"/>
      <c r="E64" s="78"/>
      <c r="F64" s="115"/>
      <c r="G64" s="115"/>
      <c r="H64" s="127"/>
      <c r="I64" s="128" t="s">
        <v>8</v>
      </c>
      <c r="J64" s="131">
        <f>[2]InvoerenCombo!$BB$8</f>
        <v>61.2667</v>
      </c>
      <c r="K64" s="78"/>
      <c r="L64" s="78" t="s">
        <v>43</v>
      </c>
      <c r="M64" s="78">
        <f>[2]InvoerenCombo!$C$2</f>
        <v>100</v>
      </c>
      <c r="N64" s="132" t="s">
        <v>36</v>
      </c>
      <c r="O64" s="100">
        <f>[2]InvoerenCombo!$BD$8</f>
        <v>61.2667</v>
      </c>
      <c r="P64" s="80">
        <f>[2]InvoerenCombo!$K$8</f>
        <v>4</v>
      </c>
    </row>
    <row r="65" spans="1:16" ht="15.75" thickTop="1">
      <c r="A65" s="115" t="str">
        <f>[2]InvoerenCombo!$BX$8</f>
        <v>x</v>
      </c>
      <c r="B65" s="115" t="str">
        <f>[2]InvoerenCombo!$BV$8</f>
        <v>Sandra v. Halm Braam</v>
      </c>
      <c r="C65" s="115">
        <f>[2]InvoerenCombo!$BW$8</f>
        <v>200003028</v>
      </c>
      <c r="D65" s="78"/>
      <c r="E65" s="78"/>
      <c r="F65" s="115"/>
      <c r="G65" s="115"/>
      <c r="H65" s="133">
        <f>[2]InvoerenCombo!$F$8</f>
        <v>0</v>
      </c>
      <c r="I65" s="78"/>
      <c r="J65" s="131"/>
      <c r="K65" s="78"/>
      <c r="L65" s="134" t="s">
        <v>45</v>
      </c>
      <c r="M65" s="78"/>
      <c r="N65" s="78"/>
      <c r="O65" s="85">
        <f>[2]InvoerenCombo!$C$8</f>
        <v>61.2667</v>
      </c>
      <c r="P65" s="135"/>
    </row>
    <row r="66" spans="1:16">
      <c r="A66" s="115" t="str">
        <f>[2]InvoerenCombo!$CA$8</f>
        <v>x</v>
      </c>
      <c r="B66" s="115" t="str">
        <f>[2]InvoerenCombo!$BY$8</f>
        <v>Antonia Raducanu</v>
      </c>
      <c r="C66" s="115">
        <f>[2]InvoerenCombo!$BZ$8</f>
        <v>199904544</v>
      </c>
      <c r="D66" s="78"/>
      <c r="E66" s="78"/>
      <c r="F66" s="115"/>
      <c r="G66" s="115"/>
      <c r="H66" s="127"/>
      <c r="I66" s="134"/>
      <c r="J66" s="131"/>
      <c r="K66" s="78"/>
      <c r="L66" s="78"/>
      <c r="M66" s="78"/>
      <c r="N66" s="85"/>
      <c r="O66" s="78"/>
      <c r="P66" s="80"/>
    </row>
    <row r="67" spans="1:16">
      <c r="A67" s="115" t="str">
        <f>[2]InvoerenCombo!$CD$8</f>
        <v>x</v>
      </c>
      <c r="B67" s="115" t="str">
        <f>[2]InvoerenCombo!$CB$8</f>
        <v>Ioana Raducanu</v>
      </c>
      <c r="C67" s="115">
        <f>[2]InvoerenCombo!$CC$8</f>
        <v>200200906</v>
      </c>
      <c r="D67" s="115" t="s">
        <v>42</v>
      </c>
      <c r="E67" s="77"/>
      <c r="F67" s="77"/>
      <c r="G67" s="115" t="str">
        <f>[2]InvoerenCombo!$CQ$8</f>
        <v>Pan</v>
      </c>
      <c r="H67" s="77"/>
      <c r="I67" s="77"/>
      <c r="J67" s="77"/>
      <c r="K67" s="77"/>
      <c r="L67" s="77"/>
      <c r="M67" s="77"/>
      <c r="N67" s="85"/>
      <c r="O67" s="78"/>
      <c r="P67" s="80"/>
    </row>
    <row r="68" spans="1:16">
      <c r="A68" s="115" t="str">
        <f>[2]InvoerenCombo!$CG$8</f>
        <v>x</v>
      </c>
      <c r="B68" s="115" t="str">
        <f>[2]InvoerenCombo!$CE$8</f>
        <v>Marjet van Ginkel</v>
      </c>
      <c r="C68" s="115">
        <f>[2]InvoerenCombo!$CF$8</f>
        <v>200204010</v>
      </c>
      <c r="D68" s="115" t="s">
        <v>44</v>
      </c>
      <c r="E68" s="77"/>
      <c r="F68" s="77"/>
      <c r="G68" s="115" t="str">
        <f>[2]InvoerenCombo!$CR$8</f>
        <v>WVZ Combinatie</v>
      </c>
      <c r="H68" s="77"/>
      <c r="I68" s="77"/>
      <c r="J68" s="77"/>
      <c r="K68" s="77"/>
      <c r="L68" s="77"/>
      <c r="M68" s="77"/>
      <c r="N68" s="85"/>
      <c r="O68" s="78"/>
      <c r="P68" s="80"/>
    </row>
    <row r="69" spans="1:16">
      <c r="A69" s="115" t="str">
        <f>[2]InvoerenCombo!$CJ$8</f>
        <v>x</v>
      </c>
      <c r="B69" s="115" t="str">
        <f>[2]InvoerenCombo!$CH$8</f>
        <v>Elise Notebaart</v>
      </c>
      <c r="C69" s="115">
        <f>[2]InvoerenCombo!$CI$8</f>
        <v>200105564</v>
      </c>
      <c r="D69" s="115"/>
      <c r="E69" s="77"/>
      <c r="F69" s="77"/>
      <c r="G69" s="115"/>
      <c r="H69" s="77"/>
      <c r="I69" s="77"/>
      <c r="J69" s="77"/>
      <c r="K69" s="77"/>
      <c r="L69" s="77"/>
      <c r="M69" s="77"/>
      <c r="N69" s="85"/>
      <c r="O69" s="78"/>
      <c r="P69" s="80"/>
    </row>
    <row r="70" spans="1:16">
      <c r="A70" s="115" t="str">
        <f>[2]InvoerenCombo!$CM$8</f>
        <v>x</v>
      </c>
      <c r="B70" s="115" t="str">
        <f>[2]InvoerenCombo!$CK$8</f>
        <v>Brechtje Spierings</v>
      </c>
      <c r="C70" s="115">
        <f>[2]InvoerenCombo!$CL$8</f>
        <v>200204012</v>
      </c>
      <c r="D70" s="115"/>
      <c r="E70" s="77"/>
      <c r="F70" s="77"/>
      <c r="G70" s="115"/>
      <c r="H70" s="77"/>
      <c r="I70" s="77"/>
      <c r="J70" s="77"/>
      <c r="K70" s="77"/>
      <c r="L70" s="77"/>
      <c r="M70" s="77"/>
      <c r="N70" s="85"/>
      <c r="O70" s="78"/>
      <c r="P70" s="80"/>
    </row>
    <row r="71" spans="1:16">
      <c r="A71" s="115">
        <f>[2]InvoerenCombo!$CP$8</f>
        <v>0</v>
      </c>
      <c r="B71" s="115">
        <f>[2]InvoerenCombo!$CN$8</f>
        <v>0</v>
      </c>
      <c r="C71" s="115">
        <f>[2]InvoerenCombo!$CO$8</f>
        <v>0</v>
      </c>
      <c r="D71" s="78"/>
      <c r="E71" s="78"/>
      <c r="F71" s="115"/>
      <c r="G71" s="115"/>
      <c r="H71" s="127"/>
      <c r="I71" s="134"/>
      <c r="J71" s="131"/>
      <c r="K71" s="78"/>
      <c r="L71" s="78"/>
      <c r="M71" s="78"/>
      <c r="N71" s="85"/>
      <c r="O71" s="78"/>
      <c r="P71" s="80"/>
    </row>
    <row r="72" spans="1:16" ht="15.75" thickBot="1">
      <c r="A72" s="78"/>
      <c r="B72" s="78"/>
      <c r="C72" s="78"/>
      <c r="D72" s="78"/>
      <c r="E72" s="78"/>
      <c r="F72" s="78"/>
      <c r="G72" s="78"/>
      <c r="H72" s="78"/>
      <c r="I72" s="78"/>
      <c r="J72" s="85"/>
      <c r="K72" s="78"/>
      <c r="L72" s="78"/>
      <c r="M72" s="78"/>
      <c r="N72" s="85"/>
      <c r="O72" s="78"/>
      <c r="P72" s="80"/>
    </row>
    <row r="73" spans="1:16">
      <c r="A73" s="133">
        <f>[2]InvoerenCombo!$B$9</f>
        <v>5</v>
      </c>
      <c r="B73" s="137" t="str">
        <f>[2]InvoerenCombo!$D$9</f>
        <v>BZ&amp;PC</v>
      </c>
      <c r="C73" s="104" t="str">
        <f>[2]InvoerenCombo!$E$9</f>
        <v>West</v>
      </c>
      <c r="D73" s="148">
        <v>0.3</v>
      </c>
      <c r="E73" s="138">
        <f>[2]InvoerenCombo!$Q$9</f>
        <v>5.9</v>
      </c>
      <c r="F73" s="138">
        <f>[2]InvoerenCombo!$R$9</f>
        <v>5.9</v>
      </c>
      <c r="G73" s="138">
        <f>[2]InvoerenCombo!$S$9</f>
        <v>6.8</v>
      </c>
      <c r="H73" s="139">
        <f>[2]InvoerenCombo!$T$9</f>
        <v>5.6</v>
      </c>
      <c r="I73" s="139">
        <f>[2]InvoerenCombo!$U$9</f>
        <v>5.9</v>
      </c>
      <c r="J73" s="118">
        <f>[2]InvoerenCombo!$W$9</f>
        <v>17.7</v>
      </c>
      <c r="K73" s="140" t="s">
        <v>34</v>
      </c>
      <c r="L73" s="141" t="s">
        <v>35</v>
      </c>
      <c r="M73" s="142">
        <f>[2]InvoerenCombo!$C$1</f>
        <v>0</v>
      </c>
      <c r="N73" s="143" t="s">
        <v>36</v>
      </c>
      <c r="O73" s="149">
        <f>[2]InvoerenCombo!$DR$9*[2]InvoerenCombo!$C$1/100</f>
        <v>0</v>
      </c>
      <c r="P73" s="150" t="str">
        <f>[2]InvoerenCombo!$DS$9</f>
        <v/>
      </c>
    </row>
    <row r="74" spans="1:16" ht="15.75" thickBot="1">
      <c r="A74" s="115" t="str">
        <f>[2]InvoerenCombo!$BI$9</f>
        <v>x</v>
      </c>
      <c r="B74" s="115" t="str">
        <f>[2]InvoerenCombo!$BG$9</f>
        <v>Nikki Doomhein</v>
      </c>
      <c r="C74" s="115">
        <f>[2]InvoerenCombo!$BH$9</f>
        <v>199803702</v>
      </c>
      <c r="D74" s="105">
        <v>0.4</v>
      </c>
      <c r="E74" s="116">
        <f>[2]InvoerenCombo!$AD$9</f>
        <v>5.5</v>
      </c>
      <c r="F74" s="116">
        <f>[2]InvoerenCombo!$AE$9</f>
        <v>6</v>
      </c>
      <c r="G74" s="116">
        <f>[2]InvoerenCombo!$AF$9</f>
        <v>5.4</v>
      </c>
      <c r="H74" s="117">
        <f>[2]InvoerenCombo!$AG$9</f>
        <v>5.4</v>
      </c>
      <c r="I74" s="117">
        <f>[2]InvoerenCombo!$AH$9</f>
        <v>6.2</v>
      </c>
      <c r="J74" s="118">
        <f>[2]InvoerenCombo!$AJ$9</f>
        <v>22.533300000000001</v>
      </c>
      <c r="K74" s="119" t="s">
        <v>37</v>
      </c>
      <c r="L74" s="120" t="s">
        <v>38</v>
      </c>
      <c r="M74" s="121">
        <f>[2]InvoerenCombo!$C$3</f>
        <v>0</v>
      </c>
      <c r="N74" s="122" t="s">
        <v>36</v>
      </c>
      <c r="O74" s="151">
        <f>[2]InvoerenCombo!$H$9*[2]InvoerenCombo!$C$3/100</f>
        <v>0</v>
      </c>
      <c r="P74" s="80" t="str">
        <f>[2]InvoerenCombo!$I$9</f>
        <v/>
      </c>
    </row>
    <row r="75" spans="1:16">
      <c r="A75" s="115" t="str">
        <f>[2]InvoerenCombo!$BL$9</f>
        <v>x</v>
      </c>
      <c r="B75" s="115" t="str">
        <f>[2]InvoerenCombo!$BJ$9</f>
        <v>Dalia van der Weide</v>
      </c>
      <c r="C75" s="115">
        <f>[2]InvoerenCombo!$BK$9</f>
        <v>200004854</v>
      </c>
      <c r="D75" s="105">
        <v>0.3</v>
      </c>
      <c r="E75" s="116">
        <f>[2]InvoerenCombo!$AQ$9</f>
        <v>5.5</v>
      </c>
      <c r="F75" s="116">
        <f>[2]InvoerenCombo!$AR$9</f>
        <v>5.8</v>
      </c>
      <c r="G75" s="116">
        <f>[2]InvoerenCombo!$AS$9</f>
        <v>5.7</v>
      </c>
      <c r="H75" s="117">
        <f>[2]InvoerenCombo!$AT$9</f>
        <v>6</v>
      </c>
      <c r="I75" s="117">
        <f>[2]InvoerenCombo!$AU$9</f>
        <v>5.0999999999999996</v>
      </c>
      <c r="J75" s="118">
        <f>[2]InvoerenCombo!$AW$9</f>
        <v>17</v>
      </c>
      <c r="K75" s="119" t="s">
        <v>39</v>
      </c>
      <c r="L75" s="78"/>
      <c r="M75" s="78"/>
      <c r="N75" s="85"/>
      <c r="O75" s="78"/>
      <c r="P75" s="80"/>
    </row>
    <row r="76" spans="1:16">
      <c r="A76" s="115" t="str">
        <f>[2]InvoerenCombo!$BO$9</f>
        <v>x</v>
      </c>
      <c r="B76" s="115" t="str">
        <f>[2]InvoerenCombo!$BM$9</f>
        <v>Esme Verheul</v>
      </c>
      <c r="C76" s="115">
        <f>[2]InvoerenCombo!$BN$9</f>
        <v>199904108</v>
      </c>
      <c r="D76" s="78"/>
      <c r="E76" s="78"/>
      <c r="F76" s="124"/>
      <c r="G76" s="124"/>
      <c r="H76" s="125"/>
      <c r="I76" s="125"/>
      <c r="J76" s="126">
        <f>SUM(J73:J75)</f>
        <v>57.2333</v>
      </c>
      <c r="K76" s="78"/>
      <c r="L76" s="78"/>
      <c r="M76" s="78"/>
      <c r="N76" s="85"/>
      <c r="O76" s="78"/>
      <c r="P76" s="80"/>
    </row>
    <row r="77" spans="1:16" ht="15.75" thickBot="1">
      <c r="A77" s="115" t="str">
        <f>[2]InvoerenCombo!$BR$9</f>
        <v>x</v>
      </c>
      <c r="B77" s="115" t="str">
        <f>[2]InvoerenCombo!$BP$9</f>
        <v>Tjarda van Westing</v>
      </c>
      <c r="C77" s="115">
        <f>[2]InvoerenCombo!$BQ$9</f>
        <v>199904820</v>
      </c>
      <c r="D77" s="78"/>
      <c r="E77" s="78"/>
      <c r="F77" s="115"/>
      <c r="G77" s="115"/>
      <c r="H77" s="127"/>
      <c r="I77" s="128" t="s">
        <v>40</v>
      </c>
      <c r="J77" s="129">
        <f>[2]InvoerenCombo!$BA$9</f>
        <v>0</v>
      </c>
      <c r="K77" s="130" t="s">
        <v>41</v>
      </c>
      <c r="L77" s="78"/>
      <c r="M77" s="78"/>
      <c r="N77" s="85"/>
      <c r="O77" s="78"/>
      <c r="P77" s="80"/>
    </row>
    <row r="78" spans="1:16" ht="16.5" thickTop="1" thickBot="1">
      <c r="A78" s="115" t="str">
        <f>[2]InvoerenCombo!$BU$9</f>
        <v>x</v>
      </c>
      <c r="B78" s="115" t="str">
        <f>[2]InvoerenCombo!$BS$9</f>
        <v>Juliette Ngan</v>
      </c>
      <c r="C78" s="115">
        <f>[2]InvoerenCombo!$BT$9</f>
        <v>199905242</v>
      </c>
      <c r="D78" s="78"/>
      <c r="E78" s="78"/>
      <c r="F78" s="115"/>
      <c r="G78" s="115"/>
      <c r="H78" s="127"/>
      <c r="I78" s="128" t="s">
        <v>8</v>
      </c>
      <c r="J78" s="131">
        <f>[2]InvoerenCombo!$BB$9</f>
        <v>57.2333</v>
      </c>
      <c r="K78" s="78"/>
      <c r="L78" s="78" t="s">
        <v>43</v>
      </c>
      <c r="M78" s="78">
        <f>[2]InvoerenCombo!$C$2</f>
        <v>100</v>
      </c>
      <c r="N78" s="132" t="s">
        <v>36</v>
      </c>
      <c r="O78" s="100">
        <f>[2]InvoerenCombo!$BD$9</f>
        <v>57.2333</v>
      </c>
      <c r="P78" s="80">
        <f>[2]InvoerenCombo!$K$9</f>
        <v>5</v>
      </c>
    </row>
    <row r="79" spans="1:16" ht="15.75" thickTop="1">
      <c r="A79" s="115" t="str">
        <f>[2]InvoerenCombo!$BX$9</f>
        <v>x</v>
      </c>
      <c r="B79" s="115" t="str">
        <f>[2]InvoerenCombo!$BV$9</f>
        <v>Kelly Wolswijk</v>
      </c>
      <c r="C79" s="115">
        <f>[2]InvoerenCombo!$BW$9</f>
        <v>199905926</v>
      </c>
      <c r="D79" s="78"/>
      <c r="E79" s="78"/>
      <c r="F79" s="115"/>
      <c r="G79" s="115"/>
      <c r="H79" s="133">
        <f>[2]InvoerenCombo!$F$9</f>
        <v>0</v>
      </c>
      <c r="I79" s="78"/>
      <c r="J79" s="131"/>
      <c r="K79" s="78"/>
      <c r="L79" s="134" t="s">
        <v>45</v>
      </c>
      <c r="M79" s="78"/>
      <c r="N79" s="78"/>
      <c r="O79" s="85">
        <f>[2]InvoerenCombo!$C$9</f>
        <v>57.2333</v>
      </c>
      <c r="P79" s="135"/>
    </row>
    <row r="80" spans="1:16">
      <c r="A80" s="115" t="str">
        <f>[2]InvoerenCombo!$CA$9</f>
        <v>x</v>
      </c>
      <c r="B80" s="115" t="str">
        <f>[2]InvoerenCombo!$BY$9</f>
        <v>Anna Verdouw</v>
      </c>
      <c r="C80" s="115">
        <f>[2]InvoerenCombo!$BZ$9</f>
        <v>200003908</v>
      </c>
      <c r="D80" s="78"/>
      <c r="E80" s="78"/>
      <c r="F80" s="115"/>
      <c r="G80" s="115"/>
      <c r="H80" s="127"/>
      <c r="I80" s="134"/>
      <c r="J80" s="131"/>
      <c r="K80" s="78"/>
      <c r="L80" s="78"/>
      <c r="M80" s="78"/>
      <c r="N80" s="85"/>
      <c r="O80" s="78"/>
      <c r="P80" s="80"/>
    </row>
    <row r="81" spans="1:16">
      <c r="A81" s="115" t="str">
        <f>[2]InvoerenCombo!$CD$9</f>
        <v>x</v>
      </c>
      <c r="B81" s="115" t="str">
        <f>[2]InvoerenCombo!$CB$9</f>
        <v>Romy Oskam</v>
      </c>
      <c r="C81" s="115">
        <f>[2]InvoerenCombo!$CC$9</f>
        <v>200004852</v>
      </c>
      <c r="D81" s="115" t="s">
        <v>42</v>
      </c>
      <c r="E81" s="77"/>
      <c r="F81" s="77"/>
      <c r="G81" s="115" t="str">
        <f>[2]InvoerenCombo!$CQ$9</f>
        <v>Wilson Pickett</v>
      </c>
      <c r="H81" s="77"/>
      <c r="I81" s="77"/>
      <c r="J81" s="77"/>
      <c r="K81" s="77"/>
      <c r="L81" s="77"/>
      <c r="M81" s="77"/>
      <c r="N81" s="85"/>
      <c r="O81" s="78"/>
      <c r="P81" s="80"/>
    </row>
    <row r="82" spans="1:16">
      <c r="A82" s="115" t="str">
        <f>[2]InvoerenCombo!$CG$9</f>
        <v>x</v>
      </c>
      <c r="B82" s="115" t="str">
        <f>[2]InvoerenCombo!$CE$9</f>
        <v>Michelle van der Neut</v>
      </c>
      <c r="C82" s="115">
        <f>[2]InvoerenCombo!$CF$9</f>
        <v>199900014</v>
      </c>
      <c r="D82" s="115" t="s">
        <v>44</v>
      </c>
      <c r="E82" s="77"/>
      <c r="F82" s="77"/>
      <c r="G82" s="115" t="str">
        <f>[2]InvoerenCombo!$CR$9</f>
        <v>BZ&amp;PC</v>
      </c>
      <c r="H82" s="77"/>
      <c r="I82" s="77"/>
      <c r="J82" s="77"/>
      <c r="K82" s="77"/>
      <c r="L82" s="77"/>
      <c r="M82" s="77"/>
      <c r="N82" s="85"/>
      <c r="O82" s="78"/>
      <c r="P82" s="80"/>
    </row>
    <row r="83" spans="1:16">
      <c r="A83" s="115" t="str">
        <f>[2]InvoerenCombo!$CJ$9</f>
        <v>x</v>
      </c>
      <c r="B83" s="115" t="str">
        <f>[2]InvoerenCombo!$CH$9</f>
        <v>Yasmine v/d  Weide</v>
      </c>
      <c r="C83" s="115">
        <f>[2]InvoerenCombo!$CI$9</f>
        <v>199606074</v>
      </c>
      <c r="D83" s="115"/>
      <c r="E83" s="77"/>
      <c r="F83" s="77"/>
      <c r="G83" s="115"/>
      <c r="H83" s="77"/>
      <c r="I83" s="77"/>
      <c r="J83" s="77"/>
      <c r="K83" s="77"/>
      <c r="L83" s="77"/>
      <c r="M83" s="77"/>
      <c r="N83" s="85"/>
      <c r="O83" s="78"/>
      <c r="P83" s="80"/>
    </row>
    <row r="84" spans="1:16">
      <c r="A84" s="115">
        <f>[2]InvoerenCombo!$CM$9</f>
        <v>0</v>
      </c>
      <c r="B84" s="115">
        <f>[2]InvoerenCombo!$CK$9</f>
        <v>0</v>
      </c>
      <c r="C84" s="115">
        <f>[2]InvoerenCombo!$CL$9</f>
        <v>0</v>
      </c>
      <c r="D84" s="115"/>
      <c r="E84" s="77"/>
      <c r="F84" s="77"/>
      <c r="G84" s="115"/>
      <c r="H84" s="77"/>
      <c r="I84" s="77"/>
      <c r="J84" s="77"/>
      <c r="K84" s="77"/>
      <c r="L84" s="77"/>
      <c r="M84" s="77"/>
      <c r="N84" s="85"/>
      <c r="O84" s="78"/>
      <c r="P84" s="80"/>
    </row>
    <row r="85" spans="1:16">
      <c r="A85" s="115">
        <f>[2]InvoerenCombo!$CP$9</f>
        <v>0</v>
      </c>
      <c r="B85" s="115">
        <f>[2]InvoerenCombo!$CN$9</f>
        <v>0</v>
      </c>
      <c r="C85" s="115">
        <f>[2]InvoerenCombo!$CO$9</f>
        <v>0</v>
      </c>
      <c r="D85" s="78"/>
      <c r="E85" s="78"/>
      <c r="F85" s="115"/>
      <c r="G85" s="115"/>
      <c r="H85" s="127"/>
      <c r="I85" s="134"/>
      <c r="J85" s="131"/>
      <c r="K85" s="78"/>
      <c r="L85" s="78"/>
      <c r="M85" s="78"/>
      <c r="N85" s="85"/>
      <c r="O85" s="78"/>
      <c r="P85" s="80"/>
    </row>
    <row r="86" spans="1:16" ht="15.75" thickBot="1">
      <c r="A86" s="78"/>
      <c r="B86" s="78"/>
      <c r="C86" s="78"/>
      <c r="D86" s="78"/>
      <c r="E86" s="78"/>
      <c r="F86" s="78"/>
      <c r="G86" s="78"/>
      <c r="H86" s="78"/>
      <c r="I86" s="78"/>
      <c r="J86" s="85"/>
      <c r="K86" s="78"/>
      <c r="L86" s="78"/>
      <c r="M86" s="78"/>
      <c r="N86" s="85"/>
      <c r="O86" s="78"/>
      <c r="P86" s="80"/>
    </row>
    <row r="87" spans="1:16">
      <c r="A87" s="133">
        <f>[2]InvoerenCombo!$B$10</f>
        <v>6</v>
      </c>
      <c r="B87" s="137" t="str">
        <f>[2]InvoerenCombo!$D$10</f>
        <v>ZPCH</v>
      </c>
      <c r="C87" s="104" t="str">
        <f>[2]InvoerenCombo!$E$10</f>
        <v>mid/west</v>
      </c>
      <c r="D87" s="148">
        <v>0.3</v>
      </c>
      <c r="E87" s="138">
        <f>[2]InvoerenCombo!$Q$10</f>
        <v>5.4</v>
      </c>
      <c r="F87" s="138">
        <f>[2]InvoerenCombo!$R$10</f>
        <v>5.6</v>
      </c>
      <c r="G87" s="138">
        <f>[2]InvoerenCombo!$S$10</f>
        <v>6.4</v>
      </c>
      <c r="H87" s="139">
        <f>[2]InvoerenCombo!$T$10</f>
        <v>4.7</v>
      </c>
      <c r="I87" s="139">
        <f>[2]InvoerenCombo!$U$10</f>
        <v>5.6</v>
      </c>
      <c r="J87" s="118">
        <f>[2]InvoerenCombo!$W$10</f>
        <v>16.600000000000001</v>
      </c>
      <c r="K87" s="140" t="s">
        <v>34</v>
      </c>
      <c r="L87" s="141" t="s">
        <v>35</v>
      </c>
      <c r="M87" s="142">
        <f>[2]InvoerenCombo!$C$1</f>
        <v>0</v>
      </c>
      <c r="N87" s="143" t="s">
        <v>36</v>
      </c>
      <c r="O87" s="149">
        <f>[2]InvoerenCombo!$DR$10*[2]InvoerenCombo!$C$1/100</f>
        <v>0</v>
      </c>
      <c r="P87" s="150" t="str">
        <f>[2]InvoerenCombo!$DS$10</f>
        <v/>
      </c>
    </row>
    <row r="88" spans="1:16" ht="15.75" thickBot="1">
      <c r="A88" s="115" t="str">
        <f>[2]InvoerenCombo!$BI$10</f>
        <v>x</v>
      </c>
      <c r="B88" s="115" t="str">
        <f>[2]InvoerenCombo!$BG$10</f>
        <v>Sanne van der Waal</v>
      </c>
      <c r="C88" s="115">
        <f>[2]InvoerenCombo!$BH$10</f>
        <v>200304194</v>
      </c>
      <c r="D88" s="105">
        <v>0.4</v>
      </c>
      <c r="E88" s="116">
        <f>[2]InvoerenCombo!$AD$10</f>
        <v>5.3</v>
      </c>
      <c r="F88" s="116">
        <f>[2]InvoerenCombo!$AE$10</f>
        <v>5.6</v>
      </c>
      <c r="G88" s="116">
        <f>[2]InvoerenCombo!$AF$10</f>
        <v>5.5</v>
      </c>
      <c r="H88" s="117">
        <f>[2]InvoerenCombo!$AG$10</f>
        <v>5.5</v>
      </c>
      <c r="I88" s="117">
        <f>[2]InvoerenCombo!$AH$10</f>
        <v>5.7</v>
      </c>
      <c r="J88" s="118">
        <f>[2]InvoerenCombo!$AJ$10</f>
        <v>22.133299999999998</v>
      </c>
      <c r="K88" s="119" t="s">
        <v>37</v>
      </c>
      <c r="L88" s="120" t="s">
        <v>38</v>
      </c>
      <c r="M88" s="121">
        <f>[2]InvoerenCombo!$C$3</f>
        <v>0</v>
      </c>
      <c r="N88" s="122" t="s">
        <v>36</v>
      </c>
      <c r="O88" s="151">
        <f>[2]InvoerenCombo!$H$10*[2]InvoerenCombo!$C$3/100</f>
        <v>0</v>
      </c>
      <c r="P88" s="80" t="str">
        <f>[2]InvoerenCombo!$I$10</f>
        <v/>
      </c>
    </row>
    <row r="89" spans="1:16">
      <c r="A89" s="115" t="str">
        <f>[2]InvoerenCombo!$BL$10</f>
        <v>x</v>
      </c>
      <c r="B89" s="115" t="str">
        <f>[2]InvoerenCombo!$BJ$10</f>
        <v>Orane Brunsting</v>
      </c>
      <c r="C89" s="115">
        <f>[2]InvoerenCombo!$BK$10</f>
        <v>200304190</v>
      </c>
      <c r="D89" s="105">
        <v>0.3</v>
      </c>
      <c r="E89" s="116">
        <f>[2]InvoerenCombo!$AQ$10</f>
        <v>5.7</v>
      </c>
      <c r="F89" s="116">
        <f>[2]InvoerenCombo!$AR$10</f>
        <v>5.7</v>
      </c>
      <c r="G89" s="116">
        <f>[2]InvoerenCombo!$AS$10</f>
        <v>5.6</v>
      </c>
      <c r="H89" s="117">
        <f>[2]InvoerenCombo!$AT$10</f>
        <v>6.2</v>
      </c>
      <c r="I89" s="117">
        <f>[2]InvoerenCombo!$AU$10</f>
        <v>5.4</v>
      </c>
      <c r="J89" s="118">
        <f>[2]InvoerenCombo!$AW$10</f>
        <v>17</v>
      </c>
      <c r="K89" s="119" t="s">
        <v>39</v>
      </c>
      <c r="L89" s="78"/>
      <c r="M89" s="78"/>
      <c r="N89" s="85"/>
      <c r="O89" s="78"/>
      <c r="P89" s="80"/>
    </row>
    <row r="90" spans="1:16">
      <c r="A90" s="115" t="str">
        <f>[2]InvoerenCombo!$BO$10</f>
        <v>x</v>
      </c>
      <c r="B90" s="115" t="str">
        <f>[2]InvoerenCombo!$BM$10</f>
        <v>Emma Leen</v>
      </c>
      <c r="C90" s="115">
        <f>[2]InvoerenCombo!$BN$10</f>
        <v>200304818</v>
      </c>
      <c r="D90" s="78"/>
      <c r="E90" s="78"/>
      <c r="F90" s="124"/>
      <c r="G90" s="124"/>
      <c r="H90" s="125"/>
      <c r="I90" s="125"/>
      <c r="J90" s="126">
        <f>SUM(J87:J89)</f>
        <v>55.7333</v>
      </c>
      <c r="K90" s="78"/>
      <c r="L90" s="78"/>
      <c r="M90" s="78"/>
      <c r="N90" s="85"/>
      <c r="O90" s="78"/>
      <c r="P90" s="80"/>
    </row>
    <row r="91" spans="1:16" ht="15.75" thickBot="1">
      <c r="A91" s="115" t="str">
        <f>[2]InvoerenCombo!$BR$10</f>
        <v>x</v>
      </c>
      <c r="B91" s="115" t="str">
        <f>[2]InvoerenCombo!$BP$10</f>
        <v>Judith Bosman</v>
      </c>
      <c r="C91" s="115">
        <f>[2]InvoerenCombo!$BQ$10</f>
        <v>200304796</v>
      </c>
      <c r="D91" s="78"/>
      <c r="E91" s="78"/>
      <c r="F91" s="115"/>
      <c r="G91" s="115"/>
      <c r="H91" s="127"/>
      <c r="I91" s="128" t="s">
        <v>40</v>
      </c>
      <c r="J91" s="129">
        <f>[2]InvoerenCombo!$BA$10</f>
        <v>1</v>
      </c>
      <c r="K91" s="130" t="s">
        <v>41</v>
      </c>
      <c r="L91" s="78"/>
      <c r="M91" s="78"/>
      <c r="N91" s="85"/>
      <c r="O91" s="78"/>
      <c r="P91" s="80"/>
    </row>
    <row r="92" spans="1:16" ht="16.5" thickTop="1" thickBot="1">
      <c r="A92" s="115" t="str">
        <f>[2]InvoerenCombo!$BU$10</f>
        <v>x</v>
      </c>
      <c r="B92" s="115" t="str">
        <f>[2]InvoerenCombo!$BS$10</f>
        <v>Julia Vrolijk</v>
      </c>
      <c r="C92" s="115">
        <f>[2]InvoerenCombo!$BT$10</f>
        <v>200205674</v>
      </c>
      <c r="D92" s="78"/>
      <c r="E92" s="78"/>
      <c r="F92" s="115"/>
      <c r="G92" s="115"/>
      <c r="H92" s="127"/>
      <c r="I92" s="128" t="s">
        <v>8</v>
      </c>
      <c r="J92" s="131">
        <f>[2]InvoerenCombo!$BB$10</f>
        <v>54.7333</v>
      </c>
      <c r="K92" s="78"/>
      <c r="L92" s="78" t="s">
        <v>43</v>
      </c>
      <c r="M92" s="78">
        <f>[2]InvoerenCombo!$C$2</f>
        <v>100</v>
      </c>
      <c r="N92" s="132" t="s">
        <v>36</v>
      </c>
      <c r="O92" s="100">
        <f>[2]InvoerenCombo!$BD$10</f>
        <v>54.7333</v>
      </c>
      <c r="P92" s="80">
        <f>[2]InvoerenCombo!$K$10</f>
        <v>6</v>
      </c>
    </row>
    <row r="93" spans="1:16" ht="15.75" thickTop="1">
      <c r="A93" s="115" t="str">
        <f>[2]InvoerenCombo!$BX$10</f>
        <v>x</v>
      </c>
      <c r="B93" s="115" t="str">
        <f>[2]InvoerenCombo!$BV$10</f>
        <v>Jasmijn Verhoef</v>
      </c>
      <c r="C93" s="115">
        <f>[2]InvoerenCombo!$BW$10</f>
        <v>200204758</v>
      </c>
      <c r="D93" s="78"/>
      <c r="E93" s="78"/>
      <c r="F93" s="115"/>
      <c r="G93" s="115"/>
      <c r="H93" s="133">
        <f>[2]InvoerenCombo!$F$10</f>
        <v>0</v>
      </c>
      <c r="I93" s="78"/>
      <c r="J93" s="131"/>
      <c r="K93" s="78"/>
      <c r="L93" s="134" t="s">
        <v>45</v>
      </c>
      <c r="M93" s="78"/>
      <c r="N93" s="78"/>
      <c r="O93" s="85">
        <f>[2]InvoerenCombo!$C$10</f>
        <v>54.7333</v>
      </c>
      <c r="P93" s="135"/>
    </row>
    <row r="94" spans="1:16">
      <c r="A94" s="115" t="str">
        <f>[2]InvoerenCombo!$CA$10</f>
        <v>x</v>
      </c>
      <c r="B94" s="115" t="str">
        <f>[2]InvoerenCombo!$BY$10</f>
        <v>Valerie Verhoef</v>
      </c>
      <c r="C94" s="115">
        <f>[2]InvoerenCombo!$BZ$10</f>
        <v>199904318</v>
      </c>
      <c r="D94" s="78"/>
      <c r="E94" s="78"/>
      <c r="F94" s="115"/>
      <c r="G94" s="115"/>
      <c r="H94" s="127"/>
      <c r="I94" s="134"/>
      <c r="J94" s="131"/>
      <c r="K94" s="78"/>
      <c r="L94" s="78"/>
      <c r="M94" s="78"/>
      <c r="N94" s="85"/>
      <c r="O94" s="78"/>
      <c r="P94" s="80"/>
    </row>
    <row r="95" spans="1:16">
      <c r="A95" s="115" t="str">
        <f>[2]InvoerenCombo!$CD$10</f>
        <v>x</v>
      </c>
      <c r="B95" s="115" t="str">
        <f>[2]InvoerenCombo!$CB$10</f>
        <v>Izabelle Buitelaar</v>
      </c>
      <c r="C95" s="115">
        <f>[2]InvoerenCombo!$CC$10</f>
        <v>200201582</v>
      </c>
      <c r="D95" s="115" t="s">
        <v>42</v>
      </c>
      <c r="E95" s="77"/>
      <c r="F95" s="77"/>
      <c r="G95" s="115" t="str">
        <f>[2]InvoerenCombo!$CQ$10</f>
        <v>Footloose</v>
      </c>
      <c r="H95" s="77"/>
      <c r="I95" s="77"/>
      <c r="J95" s="77"/>
      <c r="K95" s="77"/>
      <c r="L95" s="77"/>
      <c r="M95" s="77"/>
      <c r="N95" s="85"/>
      <c r="O95" s="78"/>
      <c r="P95" s="80"/>
    </row>
    <row r="96" spans="1:16">
      <c r="A96" s="115" t="str">
        <f>[2]InvoerenCombo!$CG$10</f>
        <v>res</v>
      </c>
      <c r="B96" s="115" t="str">
        <f>[2]InvoerenCombo!$CE$10</f>
        <v>Lina El Baoudi</v>
      </c>
      <c r="C96" s="115">
        <f>[2]InvoerenCombo!$CF$10</f>
        <v>200304512</v>
      </c>
      <c r="D96" s="115" t="s">
        <v>44</v>
      </c>
      <c r="E96" s="77"/>
      <c r="F96" s="77"/>
      <c r="G96" s="115" t="str">
        <f>[2]InvoerenCombo!$CR$10</f>
        <v>ZPCH</v>
      </c>
      <c r="H96" s="77"/>
      <c r="I96" s="77"/>
      <c r="J96" s="77"/>
      <c r="K96" s="77"/>
      <c r="L96" s="77"/>
      <c r="M96" s="77"/>
      <c r="N96" s="85"/>
      <c r="O96" s="78"/>
      <c r="P96" s="80"/>
    </row>
    <row r="97" spans="1:16">
      <c r="A97" s="115">
        <f>[2]InvoerenCombo!$CJ$10</f>
        <v>0</v>
      </c>
      <c r="B97" s="115">
        <f>[2]InvoerenCombo!$CH$10</f>
        <v>0</v>
      </c>
      <c r="C97" s="115">
        <f>[2]InvoerenCombo!$CI$10</f>
        <v>0</v>
      </c>
      <c r="D97" s="115"/>
      <c r="E97" s="77"/>
      <c r="F97" s="77"/>
      <c r="G97" s="115"/>
      <c r="H97" s="77"/>
      <c r="I97" s="77"/>
      <c r="J97" s="77"/>
      <c r="K97" s="77"/>
      <c r="L97" s="77"/>
      <c r="M97" s="77"/>
      <c r="N97" s="85"/>
      <c r="O97" s="78"/>
      <c r="P97" s="80"/>
    </row>
    <row r="98" spans="1:16">
      <c r="A98" s="115">
        <f>[2]InvoerenCombo!$CM$10</f>
        <v>0</v>
      </c>
      <c r="B98" s="115">
        <f>[2]InvoerenCombo!$CK$10</f>
        <v>0</v>
      </c>
      <c r="C98" s="115">
        <f>[2]InvoerenCombo!$CL$10</f>
        <v>0</v>
      </c>
      <c r="D98" s="115"/>
      <c r="E98" s="77"/>
      <c r="F98" s="77"/>
      <c r="G98" s="115"/>
      <c r="H98" s="77"/>
      <c r="I98" s="77"/>
      <c r="J98" s="77"/>
      <c r="K98" s="77"/>
      <c r="L98" s="77"/>
      <c r="M98" s="77"/>
      <c r="N98" s="85"/>
      <c r="O98" s="78"/>
      <c r="P98" s="80"/>
    </row>
    <row r="99" spans="1:16">
      <c r="A99" s="115">
        <f>[2]InvoerenCombo!$CP$10</f>
        <v>0</v>
      </c>
      <c r="B99" s="115">
        <f>[2]InvoerenCombo!$CN$10</f>
        <v>0</v>
      </c>
      <c r="C99" s="115">
        <f>[2]InvoerenCombo!$CO$10</f>
        <v>0</v>
      </c>
      <c r="D99" s="78"/>
      <c r="E99" s="78"/>
      <c r="F99" s="115"/>
      <c r="G99" s="115"/>
      <c r="H99" s="127"/>
      <c r="I99" s="134"/>
      <c r="J99" s="131"/>
      <c r="K99" s="78"/>
      <c r="L99" s="78"/>
      <c r="M99" s="78"/>
      <c r="N99" s="85"/>
      <c r="O99" s="78"/>
      <c r="P99" s="80"/>
    </row>
    <row r="100" spans="1:16" ht="15.75" thickBot="1">
      <c r="A100" s="78"/>
      <c r="B100" s="78"/>
      <c r="C100" s="78"/>
      <c r="D100" s="78"/>
      <c r="E100" s="78"/>
      <c r="F100" s="78"/>
      <c r="G100" s="78"/>
      <c r="H100" s="78"/>
      <c r="I100" s="78"/>
      <c r="J100" s="85"/>
      <c r="K100" s="78"/>
      <c r="L100" s="78"/>
      <c r="M100" s="78"/>
      <c r="N100" s="85"/>
      <c r="O100" s="78"/>
      <c r="P100" s="80"/>
    </row>
    <row r="101" spans="1:16">
      <c r="A101" s="133">
        <f>[2]InvoerenCombo!$B$11</f>
        <v>7</v>
      </c>
      <c r="B101" s="137" t="str">
        <f>[2]InvoerenCombo!$D$11</f>
        <v>SG Aquarijn/De Dolfijn</v>
      </c>
      <c r="C101" s="104" t="str">
        <f>[2]InvoerenCombo!$E$11</f>
        <v>mid/west</v>
      </c>
      <c r="D101" s="148">
        <v>0.3</v>
      </c>
      <c r="E101" s="138">
        <f>[2]InvoerenCombo!$Q$11</f>
        <v>0</v>
      </c>
      <c r="F101" s="138">
        <f>[2]InvoerenCombo!$R$11</f>
        <v>0</v>
      </c>
      <c r="G101" s="138">
        <f>[2]InvoerenCombo!$S$11</f>
        <v>0</v>
      </c>
      <c r="H101" s="139">
        <f>[2]InvoerenCombo!$T$11</f>
        <v>0</v>
      </c>
      <c r="I101" s="139">
        <f>[2]InvoerenCombo!$U$11</f>
        <v>0</v>
      </c>
      <c r="J101" s="118">
        <f>[2]InvoerenCombo!$W$11</f>
        <v>0</v>
      </c>
      <c r="K101" s="140" t="s">
        <v>34</v>
      </c>
      <c r="L101" s="141" t="s">
        <v>35</v>
      </c>
      <c r="M101" s="142">
        <f>[2]InvoerenCombo!$C$1</f>
        <v>0</v>
      </c>
      <c r="N101" s="143" t="s">
        <v>36</v>
      </c>
      <c r="O101" s="149">
        <f>[2]InvoerenCombo!$DR$11*[2]InvoerenCombo!$C$1/100</f>
        <v>0</v>
      </c>
      <c r="P101" s="150" t="str">
        <f>[2]InvoerenCombo!$DS$11</f>
        <v/>
      </c>
    </row>
    <row r="102" spans="1:16" ht="15.75" thickBot="1">
      <c r="A102" s="115" t="str">
        <f>[2]InvoerenCombo!$BI$11</f>
        <v>x</v>
      </c>
      <c r="B102" s="115" t="str">
        <f>[2]InvoerenCombo!$BG$11</f>
        <v>Jacqueline Schrauwen</v>
      </c>
      <c r="C102" s="115">
        <f>[2]InvoerenCombo!$BH$11</f>
        <v>199404632</v>
      </c>
      <c r="D102" s="105">
        <v>0.4</v>
      </c>
      <c r="E102" s="116">
        <f>[2]InvoerenCombo!$AD$11</f>
        <v>0</v>
      </c>
      <c r="F102" s="116">
        <f>[2]InvoerenCombo!$AE$11</f>
        <v>0</v>
      </c>
      <c r="G102" s="116">
        <f>[2]InvoerenCombo!$AF$11</f>
        <v>0</v>
      </c>
      <c r="H102" s="117">
        <f>[2]InvoerenCombo!$AG$11</f>
        <v>0</v>
      </c>
      <c r="I102" s="117">
        <f>[2]InvoerenCombo!$AH$11</f>
        <v>0</v>
      </c>
      <c r="J102" s="118">
        <f>[2]InvoerenCombo!$AJ$11</f>
        <v>0</v>
      </c>
      <c r="K102" s="119" t="s">
        <v>37</v>
      </c>
      <c r="L102" s="120" t="s">
        <v>38</v>
      </c>
      <c r="M102" s="121">
        <f>[2]InvoerenCombo!$C$3</f>
        <v>0</v>
      </c>
      <c r="N102" s="122" t="s">
        <v>36</v>
      </c>
      <c r="O102" s="151">
        <f>[2]InvoerenCombo!$H$11*[2]InvoerenCombo!$C$3/100</f>
        <v>0</v>
      </c>
      <c r="P102" s="80" t="str">
        <f>[2]InvoerenCombo!$I$11</f>
        <v/>
      </c>
    </row>
    <row r="103" spans="1:16">
      <c r="A103" s="115" t="str">
        <f>[2]InvoerenCombo!$BL$11</f>
        <v>x</v>
      </c>
      <c r="B103" s="115" t="str">
        <f>[2]InvoerenCombo!$BJ$11</f>
        <v>Janna Balfoort</v>
      </c>
      <c r="C103" s="115">
        <f>[2]InvoerenCombo!$BK$11</f>
        <v>199503060</v>
      </c>
      <c r="D103" s="105">
        <v>0.3</v>
      </c>
      <c r="E103" s="116">
        <f>[2]InvoerenCombo!$AQ$11</f>
        <v>0</v>
      </c>
      <c r="F103" s="116">
        <f>[2]InvoerenCombo!$AR$11</f>
        <v>0</v>
      </c>
      <c r="G103" s="116">
        <f>[2]InvoerenCombo!$AS$11</f>
        <v>0</v>
      </c>
      <c r="H103" s="117">
        <f>[2]InvoerenCombo!$AT$11</f>
        <v>0</v>
      </c>
      <c r="I103" s="117">
        <f>[2]InvoerenCombo!$AU$11</f>
        <v>0</v>
      </c>
      <c r="J103" s="118">
        <f>[2]InvoerenCombo!$AW$11</f>
        <v>0</v>
      </c>
      <c r="K103" s="119" t="s">
        <v>39</v>
      </c>
      <c r="L103" s="78"/>
      <c r="M103" s="78"/>
      <c r="N103" s="85"/>
      <c r="O103" s="78"/>
      <c r="P103" s="80"/>
    </row>
    <row r="104" spans="1:16">
      <c r="A104" s="115" t="str">
        <f>[2]InvoerenCombo!$BO$11</f>
        <v>x</v>
      </c>
      <c r="B104" s="115" t="str">
        <f>[2]InvoerenCombo!$BM$11</f>
        <v>Mirthe Bellers</v>
      </c>
      <c r="C104" s="115">
        <f>[2]InvoerenCombo!$BN$11</f>
        <v>199601724</v>
      </c>
      <c r="D104" s="78"/>
      <c r="E104" s="78"/>
      <c r="F104" s="124"/>
      <c r="G104" s="124"/>
      <c r="H104" s="125"/>
      <c r="I104" s="125"/>
      <c r="J104" s="126">
        <f>SUM(J101:J103)</f>
        <v>0</v>
      </c>
      <c r="K104" s="78"/>
      <c r="L104" s="78"/>
      <c r="M104" s="78"/>
      <c r="N104" s="85"/>
      <c r="O104" s="78"/>
      <c r="P104" s="80"/>
    </row>
    <row r="105" spans="1:16" ht="15.75" thickBot="1">
      <c r="A105" s="115" t="str">
        <f>[2]InvoerenCombo!$BR$11</f>
        <v>x</v>
      </c>
      <c r="B105" s="115" t="str">
        <f>[2]InvoerenCombo!$BP$11</f>
        <v>Suzanne Broesder</v>
      </c>
      <c r="C105" s="115">
        <f>[2]InvoerenCombo!$BQ$11</f>
        <v>199904124</v>
      </c>
      <c r="D105" s="78"/>
      <c r="E105" s="78"/>
      <c r="F105" s="115"/>
      <c r="G105" s="115"/>
      <c r="H105" s="127"/>
      <c r="I105" s="128" t="s">
        <v>40</v>
      </c>
      <c r="J105" s="129">
        <f>[2]InvoerenCombo!$BA$11</f>
        <v>0</v>
      </c>
      <c r="K105" s="130" t="s">
        <v>41</v>
      </c>
      <c r="L105" s="78"/>
      <c r="M105" s="78"/>
      <c r="N105" s="85"/>
      <c r="O105" s="78"/>
      <c r="P105" s="80"/>
    </row>
    <row r="106" spans="1:16" ht="16.5" thickTop="1" thickBot="1">
      <c r="A106" s="115" t="str">
        <f>[2]InvoerenCombo!$BU$11</f>
        <v>x</v>
      </c>
      <c r="B106" s="115" t="str">
        <f>[2]InvoerenCombo!$BS$11</f>
        <v>Sietske Klein</v>
      </c>
      <c r="C106" s="115">
        <f>[2]InvoerenCombo!$BT$11</f>
        <v>198802298</v>
      </c>
      <c r="D106" s="78"/>
      <c r="E106" s="78"/>
      <c r="F106" s="115"/>
      <c r="G106" s="115"/>
      <c r="H106" s="127"/>
      <c r="I106" s="128" t="s">
        <v>8</v>
      </c>
      <c r="J106" s="131">
        <f>[2]InvoerenCombo!$BB$11</f>
        <v>0</v>
      </c>
      <c r="K106" s="78"/>
      <c r="L106" s="78" t="s">
        <v>43</v>
      </c>
      <c r="M106" s="78">
        <f>[2]InvoerenCombo!$C$2</f>
        <v>100</v>
      </c>
      <c r="N106" s="132" t="s">
        <v>36</v>
      </c>
      <c r="O106" s="100">
        <f>[2]InvoerenCombo!$BD$11</f>
        <v>0</v>
      </c>
      <c r="P106" s="80" t="str">
        <f>[2]InvoerenCombo!$K$11</f>
        <v/>
      </c>
    </row>
    <row r="107" spans="1:16" ht="15.75" thickTop="1">
      <c r="A107" s="115" t="str">
        <f>[2]InvoerenCombo!$BX$11</f>
        <v>x</v>
      </c>
      <c r="B107" s="115" t="str">
        <f>[2]InvoerenCombo!$BV$11</f>
        <v>Ine Balfoort</v>
      </c>
      <c r="C107" s="115">
        <f>[2]InvoerenCombo!$BW$11</f>
        <v>199703562</v>
      </c>
      <c r="D107" s="78"/>
      <c r="E107" s="78"/>
      <c r="F107" s="115"/>
      <c r="G107" s="115"/>
      <c r="H107" s="133">
        <f>[2]InvoerenCombo!$F$11</f>
        <v>0</v>
      </c>
      <c r="I107" s="78"/>
      <c r="J107" s="131"/>
      <c r="K107" s="78"/>
      <c r="L107" s="134" t="s">
        <v>45</v>
      </c>
      <c r="M107" s="78"/>
      <c r="N107" s="78"/>
      <c r="O107" s="85">
        <f>[2]InvoerenCombo!$C$11</f>
        <v>0</v>
      </c>
      <c r="P107" s="135"/>
    </row>
    <row r="108" spans="1:16">
      <c r="A108" s="115" t="str">
        <f>[2]InvoerenCombo!$CA$11</f>
        <v>x</v>
      </c>
      <c r="B108" s="115" t="str">
        <f>[2]InvoerenCombo!$BY$11</f>
        <v>Nina Kavadjaja</v>
      </c>
      <c r="C108" s="115">
        <f>[2]InvoerenCombo!$BZ$11</f>
        <v>200004904</v>
      </c>
      <c r="D108" s="78"/>
      <c r="E108" s="78"/>
      <c r="F108" s="115"/>
      <c r="G108" s="115"/>
      <c r="H108" s="127"/>
      <c r="I108" s="134"/>
      <c r="J108" s="131"/>
      <c r="K108" s="78"/>
      <c r="L108" s="78"/>
      <c r="M108" s="78"/>
      <c r="N108" s="85"/>
      <c r="O108" s="78"/>
      <c r="P108" s="80"/>
    </row>
    <row r="109" spans="1:16">
      <c r="A109" s="115" t="str">
        <f>[2]InvoerenCombo!$CD$11</f>
        <v>x</v>
      </c>
      <c r="B109" s="115" t="str">
        <f>[2]InvoerenCombo!$CB$11</f>
        <v>Merel Bryant</v>
      </c>
      <c r="C109" s="115">
        <f>[2]InvoerenCombo!$CC$11</f>
        <v>200004958</v>
      </c>
      <c r="D109" s="115" t="s">
        <v>42</v>
      </c>
      <c r="E109" s="77"/>
      <c r="F109" s="77"/>
      <c r="G109" s="115" t="str">
        <f>[2]InvoerenCombo!$CQ$11</f>
        <v>The Beatles</v>
      </c>
      <c r="H109" s="77"/>
      <c r="I109" s="77"/>
      <c r="J109" s="77"/>
      <c r="K109" s="77"/>
      <c r="L109" s="77"/>
      <c r="M109" s="77"/>
      <c r="N109" s="85"/>
      <c r="O109" s="78"/>
      <c r="P109" s="80"/>
    </row>
    <row r="110" spans="1:16">
      <c r="A110" s="115" t="str">
        <f>[2]InvoerenCombo!$CG$11</f>
        <v>x</v>
      </c>
      <c r="B110" s="115" t="str">
        <f>[2]InvoerenCombo!$CE$11</f>
        <v>Lucy Jongen</v>
      </c>
      <c r="C110" s="115">
        <f>[2]InvoerenCombo!$CF$11</f>
        <v>199905510</v>
      </c>
      <c r="D110" s="115" t="s">
        <v>44</v>
      </c>
      <c r="E110" s="77"/>
      <c r="F110" s="77"/>
      <c r="G110" s="115" t="str">
        <f>[2]InvoerenCombo!$CR$11</f>
        <v>Aquarijn/De Dolfijn</v>
      </c>
      <c r="H110" s="77"/>
      <c r="I110" s="77"/>
      <c r="J110" s="77"/>
      <c r="K110" s="77"/>
      <c r="L110" s="77"/>
      <c r="M110" s="77"/>
      <c r="N110" s="85"/>
      <c r="O110" s="78"/>
      <c r="P110" s="80"/>
    </row>
    <row r="111" spans="1:16">
      <c r="A111" s="115" t="str">
        <f>[2]InvoerenCombo!$CJ$11</f>
        <v>x</v>
      </c>
      <c r="B111" s="115" t="str">
        <f>[2]InvoerenCombo!$CH$11</f>
        <v>Claire Groenveld</v>
      </c>
      <c r="C111" s="115">
        <f>[2]InvoerenCombo!$CI$11</f>
        <v>200005692</v>
      </c>
      <c r="D111" s="115"/>
      <c r="E111" s="77"/>
      <c r="F111" s="77"/>
      <c r="G111" s="115"/>
      <c r="H111" s="77"/>
      <c r="I111" s="77"/>
      <c r="J111" s="77"/>
      <c r="K111" s="77"/>
      <c r="L111" s="77"/>
      <c r="M111" s="77"/>
      <c r="N111" s="85"/>
      <c r="O111" s="78"/>
      <c r="P111" s="80"/>
    </row>
    <row r="112" spans="1:16">
      <c r="A112" s="115">
        <f>[2]InvoerenCombo!$CM$11</f>
        <v>0</v>
      </c>
      <c r="B112" s="115">
        <f>[2]InvoerenCombo!$CK$11</f>
        <v>0</v>
      </c>
      <c r="C112" s="115">
        <f>[2]InvoerenCombo!$CL$11</f>
        <v>0</v>
      </c>
      <c r="D112" s="115"/>
      <c r="E112" s="77"/>
      <c r="F112" s="77"/>
      <c r="G112" s="115"/>
      <c r="H112" s="77"/>
      <c r="I112" s="77"/>
      <c r="J112" s="77"/>
      <c r="K112" s="77"/>
      <c r="L112" s="77"/>
      <c r="M112" s="77"/>
      <c r="N112" s="85"/>
      <c r="O112" s="78"/>
      <c r="P112" s="80"/>
    </row>
    <row r="113" spans="1:16">
      <c r="A113" s="115">
        <f>[2]InvoerenCombo!$CP$11</f>
        <v>0</v>
      </c>
      <c r="B113" s="115">
        <f>[2]InvoerenCombo!$CN$11</f>
        <v>0</v>
      </c>
      <c r="C113" s="115">
        <f>[2]InvoerenCombo!$CO$11</f>
        <v>0</v>
      </c>
      <c r="D113" s="78"/>
      <c r="E113" s="78"/>
      <c r="F113" s="115"/>
      <c r="G113" s="115"/>
      <c r="H113" s="127"/>
      <c r="I113" s="134"/>
      <c r="J113" s="131"/>
      <c r="K113" s="78"/>
      <c r="L113" s="78"/>
      <c r="M113" s="78"/>
      <c r="N113" s="85"/>
      <c r="O113" s="78"/>
      <c r="P113" s="80"/>
    </row>
  </sheetData>
  <mergeCells count="4">
    <mergeCell ref="J1:K1"/>
    <mergeCell ref="L1:N1"/>
    <mergeCell ref="J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uitslag solo</vt:lpstr>
      <vt:lpstr>uitslag Duet</vt:lpstr>
      <vt:lpstr>uitslag ploeg</vt:lpstr>
      <vt:lpstr>uitslag Combo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Synchroon</dc:creator>
  <cp:lastModifiedBy>Ampts,Rianne R.L.J.</cp:lastModifiedBy>
  <dcterms:created xsi:type="dcterms:W3CDTF">2016-05-28T21:35:46Z</dcterms:created>
  <dcterms:modified xsi:type="dcterms:W3CDTF">2016-05-30T19:29:49Z</dcterms:modified>
</cp:coreProperties>
</file>